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https://d.docs.live.net/0fdb5c4d6c29dbd0/Desktop/עבודה/מפל/"/>
    </mc:Choice>
  </mc:AlternateContent>
  <xr:revisionPtr revIDLastSave="27" documentId="8_{CB06FEC5-78B1-45F3-A454-E8C93D04544E}" xr6:coauthVersionLast="47" xr6:coauthVersionMax="47" xr10:uidLastSave="{42739099-EEF1-4C24-9AA2-35322B3A35C8}"/>
  <bookViews>
    <workbookView xWindow="-120" yWindow="-120" windowWidth="29040" windowHeight="15840" tabRatio="577" xr2:uid="{00000000-000D-0000-FFFF-FFFF00000000}"/>
  </bookViews>
  <sheets>
    <sheet name="תנאי-סף" sheetId="1" r:id="rId1"/>
    <sheet name="ציון איכות - סל א" sheetId="15" r:id="rId2"/>
    <sheet name="תכנית עבודה מוצעת - סל א" sheetId="19" r:id="rId3"/>
    <sheet name="ראיון - סל א" sheetId="20" r:id="rId4"/>
    <sheet name="ציון איכות - סל ב" sheetId="17" r:id="rId5"/>
    <sheet name="ראיון - סל ב" sheetId="21" r:id="rId6"/>
    <sheet name="ציון איכות - סל ג" sheetId="23" r:id="rId7"/>
    <sheet name="הצעת מחיר" sheetId="18" r:id="rId8"/>
    <sheet name="סיכום" sheetId="16" r:id="rId9"/>
  </sheets>
  <definedNames>
    <definedName name="_Hlk108438718" localSheetId="0">'תנאי-סף'!$G$15</definedName>
    <definedName name="_Hlk112098188" localSheetId="0">'תנאי-סף'!$G$18</definedName>
    <definedName name="_Ref12782250" localSheetId="0">'תנאי-סף'!#REF!</definedName>
    <definedName name="_Ref173487267" localSheetId="0">'תנאי-סף'!$G$58</definedName>
    <definedName name="_Ref179538436" localSheetId="0">'תנאי-סף'!#REF!</definedName>
    <definedName name="_Ref263083897" localSheetId="0">'תנאי-סף'!$G$10</definedName>
    <definedName name="_Ref274737718" localSheetId="0">'תנאי-סף'!#REF!</definedName>
    <definedName name="_Ref274737979" localSheetId="0">'תנאי-סף'!#REF!</definedName>
    <definedName name="_Ref295727242" localSheetId="0">'תנאי-סף'!#REF!</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'תנאי-סף'!$G$57</definedName>
    <definedName name="_Ref306772740" localSheetId="0">'תנאי-סף'!#REF!</definedName>
    <definedName name="_Ref312343192" localSheetId="0">'תנאי-סף'!$G$31</definedName>
    <definedName name="_Ref315969559" localSheetId="0">'תנאי-סף'!$G$13</definedName>
    <definedName name="_Ref316295880" localSheetId="0">'תנאי-סף'!#REF!</definedName>
    <definedName name="_Ref316372399" localSheetId="0">'תנאי-סף'!#REF!</definedName>
    <definedName name="_Ref329872137" localSheetId="0">'תנאי-סף'!#REF!</definedName>
    <definedName name="_Ref347148869" localSheetId="0">'תנאי-סף'!#REF!</definedName>
    <definedName name="_Ref370930661" localSheetId="0">'תנאי-סף'!$G$10</definedName>
    <definedName name="_Ref373241086" localSheetId="0">'תנאי-סף'!$G$12</definedName>
    <definedName name="_Ref386472705" localSheetId="0">'תנאי-סף'!#REF!</definedName>
    <definedName name="_Ref387346900" localSheetId="0">'תנאי-סף'!#REF!</definedName>
    <definedName name="_Ref39571237" localSheetId="0">'תנאי-סף'!#REF!</definedName>
    <definedName name="_Ref39571367" localSheetId="0">'תנאי-סף'!#REF!</definedName>
    <definedName name="_Ref451757485" localSheetId="0">'תנאי-סף'!#REF!</definedName>
    <definedName name="_Ref456249036" localSheetId="0">'תנאי-סף'!#REF!</definedName>
    <definedName name="_Ref460232912" localSheetId="0">'תנאי-סף'!#REF!</definedName>
    <definedName name="_Ref489971593" localSheetId="0">'תנאי-סף'!$G$50</definedName>
    <definedName name="_Ref49758156" localSheetId="0">'תנאי-סף'!#REF!</definedName>
    <definedName name="_Ref51587612" localSheetId="0">'תנאי-סף'!#REF!</definedName>
    <definedName name="_Ref55817858" localSheetId="0">'תנאי-סף'!#REF!</definedName>
    <definedName name="_Ref86658980" localSheetId="0">'תנאי-סף'!$G$13</definedName>
    <definedName name="_Ref87180671" localSheetId="0">'תנאי-סף'!#REF!</definedName>
    <definedName name="_Ref88145835" localSheetId="0">'תנאי-סף'!$G$15</definedName>
    <definedName name="_Ref88225011" localSheetId="1">'ציון איכות - סל א'!#REF!</definedName>
    <definedName name="_Ref8912888" localSheetId="0">'תנאי-סף'!#REF!</definedName>
    <definedName name="_Ref9249777" localSheetId="0">'תנאי-סף'!#REF!</definedName>
    <definedName name="אמות_מידה_איש_צוות_ראשון_1_פירוט_ושנים" localSheetId="1">'ציון איכות - סל א'!$C$10</definedName>
    <definedName name="סכום_ערבות_הצעה_במילים" localSheetId="0">'תנאי-סף'!#REF!</definedName>
    <definedName name="תנאי_סף_3" localSheetId="0">'תנאי-סף'!#REF!</definedName>
    <definedName name="תנאי_סף_איש_צוות_ראשון_1_היקף" localSheetId="0">'תנאי-סף'!#REF!</definedName>
    <definedName name="תנאי_סף_איש_צוות_ראשון_2_היקף" localSheetId="0">'תנאי-סף'!#REF!</definedName>
    <definedName name="תנאי_סף_אישור_ניהול_תקין" localSheetId="0">'תנאי-סף'!$G$34</definedName>
    <definedName name="תנאי_סף_ב_מציע_2_שנים" localSheetId="0">'תנאי-סף'!$G$21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5" i="15" l="1"/>
  <c r="E33" i="16"/>
  <c r="E34" i="16" s="1"/>
  <c r="D33" i="16"/>
  <c r="D34" i="16" s="1"/>
  <c r="C33" i="16"/>
  <c r="C34" i="16" s="1"/>
  <c r="A33" i="16"/>
  <c r="E24" i="16"/>
  <c r="E23" i="16"/>
  <c r="D23" i="16"/>
  <c r="D24" i="16" s="1"/>
  <c r="C23" i="16"/>
  <c r="C24" i="16" s="1"/>
  <c r="A23" i="16"/>
  <c r="E14" i="16"/>
  <c r="D14" i="16"/>
  <c r="E13" i="16"/>
  <c r="D13" i="16"/>
  <c r="C13" i="16"/>
  <c r="C14" i="16" s="1"/>
  <c r="A13" i="16"/>
  <c r="E8" i="23" l="1"/>
  <c r="D8" i="23"/>
  <c r="G17" i="21"/>
  <c r="E17" i="21"/>
  <c r="D17" i="21"/>
  <c r="E11" i="17"/>
  <c r="D11" i="17"/>
  <c r="D18" i="20"/>
  <c r="G18" i="20"/>
  <c r="E18" i="20"/>
  <c r="C13" i="19" l="1"/>
  <c r="D15" i="15"/>
  <c r="E15" i="15" l="1"/>
</calcChain>
</file>

<file path=xl/sharedStrings.xml><?xml version="1.0" encoding="utf-8"?>
<sst xmlns="http://schemas.openxmlformats.org/spreadsheetml/2006/main" count="290" uniqueCount="208">
  <si>
    <t xml:space="preserve">עומד בכל תנאי-הסף </t>
  </si>
  <si>
    <t>תיאור התנאי</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</si>
  <si>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</si>
  <si>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משקל</t>
  </si>
  <si>
    <t>ניקוד</t>
  </si>
  <si>
    <t>ציון איכות</t>
  </si>
  <si>
    <t>סה"כ ציון</t>
  </si>
  <si>
    <t>רכיב</t>
  </si>
  <si>
    <t>שם איש הקשר:</t>
  </si>
  <si>
    <t>טלפון:</t>
  </si>
  <si>
    <t>כתובת דוא"ל</t>
  </si>
  <si>
    <t>תנאי סף מנהליים</t>
  </si>
  <si>
    <t>מסמך בשפה העברית המתאר את פרופיל המציע.</t>
  </si>
  <si>
    <t>רשימת הפרטים בהצעת המציע, שהמציע מעוניין שיהיו חסויים במידה והוא יזכה. על פי האמור בסעיף ‎20.2 לפרק זה.</t>
  </si>
  <si>
    <t>מס' סעיף:</t>
  </si>
  <si>
    <t>המציע:</t>
  </si>
  <si>
    <t>ח"פ:</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</si>
  <si>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החוזה (נספח ג') ומסמך מענה לשאלות ההבהרה ייחתמו גם ע"י מורשי חתימה מטעם המציע, בצירוף חותמת רשמית של המציע. </t>
  </si>
  <si>
    <t>תנאי סף מקצועיים</t>
  </si>
  <si>
    <t>נימוק</t>
  </si>
  <si>
    <t>הנבדק</t>
  </si>
  <si>
    <t>המציע</t>
  </si>
  <si>
    <t>ניקוד לציון האיכות:</t>
  </si>
  <si>
    <t>תיאור הסעיף</t>
  </si>
  <si>
    <t>מנהל הפרויקט</t>
  </si>
  <si>
    <t>המציע הוא גוף משפטי מאוגד הרשום ברשם רשמי בישראל או עוסק מורשה</t>
  </si>
  <si>
    <t>5.2.1</t>
  </si>
  <si>
    <t>5.2.2</t>
  </si>
  <si>
    <r>
      <t>חוברת הצעה מלאה וחתומה כנדרש בסעיף ‎</t>
    </r>
    <r>
      <rPr>
        <sz val="11"/>
        <color theme="1"/>
        <rFont val="David"/>
        <family val="2"/>
      </rPr>
      <t>7</t>
    </r>
    <r>
      <rPr>
        <sz val="12"/>
        <color theme="1"/>
        <rFont val="David"/>
        <family val="2"/>
      </rPr>
      <t xml:space="preserve"> להלן</t>
    </r>
  </si>
  <si>
    <t>נספח ב'3</t>
  </si>
  <si>
    <t>סעיף</t>
  </si>
  <si>
    <t>מעבר סף כולל</t>
  </si>
  <si>
    <t>5.1.1</t>
  </si>
  <si>
    <t>5.1.2</t>
  </si>
  <si>
    <t>5.1.3</t>
  </si>
  <si>
    <t>5.1.4</t>
  </si>
  <si>
    <t>המציע עומד בדרישות תקנה 6(א) לתקנות חובת המכרזים, התשנ"ג-1993 ומחזיק בכל האישורים הנדרשים לפי חוק עסקאות גופים ציבוריים, התשל"ו-1976, כשהם תקפים</t>
  </si>
  <si>
    <t>אם המציע הוא תאגיד – במועד הגשת ההצעה המציע אינו בעל חובות אגרה שנתית לרשות התאגידים בגין שנת 2021 או מוקדם מכך, אינו מוגדר "חברה מפרת חוק" ולא נשלחה אליו התראה לפני רישום כ"חברה מפרת חוק" כאמור בסעיף 362א' לחוק החברות, התשנ"ט 1999</t>
  </si>
  <si>
    <t>אין מניעה, לפי כל דין 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</si>
  <si>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בעל תואר אקדמי ראשון לפחות</t>
  </si>
  <si>
    <t>מסמכים נדרשים ותנאי מסירת ההצעה</t>
  </si>
  <si>
    <t>טופס כתב הצעה, המצורף כחלק ב' למסמכי המכרז כשהוא חתום על-ידי נושא משרה המוסמך לחייב את המציע ומאושר על ידי עו"ד כנדרש</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</si>
  <si>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t>
  </si>
  <si>
    <r>
      <rPr>
        <sz val="7"/>
        <color theme="1"/>
        <rFont val="Times New Roman"/>
        <family val="1"/>
      </rPr>
      <t xml:space="preserve"> </t>
    </r>
    <r>
      <rPr>
        <sz val="12"/>
        <color theme="1"/>
        <rFont val="David"/>
        <family val="2"/>
      </rPr>
      <t>יש לחתום על כל מסמכי המכרז והחוזה בראשי תיבות בתחתית כל עמוד כהוכחה לקריאת המסמכים והבנתם</t>
    </r>
  </si>
  <si>
    <t>העתק תעודת עוסק מורשה והעתק של תעודת התאגדות (לפי העניין וסוג התאגדותו המשפטית של המציע), לצורך הוכחת העמידה בתנאי הסף שבסעיף ‎5.1.1 לעיל</t>
  </si>
  <si>
    <t>אם המציע הוא עמותה או חברה לתועלת הציבור (חל"צ) יש לצרף אישור מהרשם הרלוונטי בדבר ניהול תקין לשנת 2022 או בדבר הגשת מסמכים, לפי העניין</t>
  </si>
  <si>
    <t>אם המציע הוא תאגיד, יצורף בנוסף אישור עו"ד על היות החתומים בשמו על מסמכי המכרז רשאים לחייב את המציע בחתימתם</t>
  </si>
  <si>
    <t>אישור לפי חוק עסקאות גופים ציבוריים, בדבר ניהול פנקסי חשבונות ורשומות, כשהוא תקף, להוכחת העמידה בתנאי הסף שבסעיף ‎‎5.1.2 לעיל</t>
  </si>
  <si>
    <t>לצורך הוכחת עמידה בתנאי הסף שבסעיף ‎5.1.3 לעיל, המציע יציג נסח חברה עדכני מרשות התאגידים</t>
  </si>
  <si>
    <t>מסמך בשפה העברית המתאר את פרופיל המציע</t>
  </si>
  <si>
    <t>נספח ב'4</t>
  </si>
  <si>
    <t>הגורם הנבחן</t>
  </si>
  <si>
    <t>שם המציע:</t>
  </si>
  <si>
    <t>הפרמטר (ציון בין 1-10):</t>
  </si>
  <si>
    <t>משקל:</t>
  </si>
  <si>
    <t>ציון:</t>
  </si>
  <si>
    <t>נימוק:</t>
  </si>
  <si>
    <t>ציון</t>
  </si>
  <si>
    <t>המציע - סל א'</t>
  </si>
  <si>
    <t>המציע הצעה עבור סל א' נדרש לעמוד בכל סעיפי תנאי הסף שלהלן, במצטבר</t>
  </si>
  <si>
    <t>5.2.1.1</t>
  </si>
  <si>
    <t>5.2.1.1.	בחמש השנים האחרונות, המציע בעל ניסיון בניהול שני פרויקטים לפחות שכל אחד מהם כלל שישה (6) אירועים לפחות במקביל, כאשר היקפו הכספי המינימאלי של אחד מהפרויקטים היה 1,500,000 ₪ לפחות, ומספר המשתתפים / מבקרים בכל אחד מהם היה 5,000 לפחות.</t>
  </si>
  <si>
    <t>5.2.1.2</t>
  </si>
  <si>
    <t>5.2.1.2.	בחמש השנים האחרונות, המציע או קבלן משנה מטעמו שיוצג במסגרת ההצעה, בעל ניסיון בפיתוח תוכן עבור 4 אירועים בתחומי הנגשה של תוכן מדעי לקהל רחב בהם השתתפו באופן פיזי לפחות 1,000 משתתפים.</t>
  </si>
  <si>
    <r>
      <t>בשלוש השנים האחרונות, מנהל הפרויקטים בעל ניסיון בניהול פרויקט אחד לפחות שכלל 3 אירועים במקביל לפחות, בהיקף כספי מינימאלי של</t>
    </r>
    <r>
      <rPr>
        <b/>
        <sz val="11"/>
        <color rgb="FF000000"/>
        <rFont val="David"/>
        <family val="2"/>
      </rPr>
      <t xml:space="preserve">300,000 </t>
    </r>
    <r>
      <rPr>
        <sz val="12"/>
        <color rgb="FF000000"/>
        <rFont val="David"/>
        <family val="2"/>
      </rPr>
      <t xml:space="preserve"> ₪ לכל אירוע, ואשר כלל </t>
    </r>
    <r>
      <rPr>
        <b/>
        <sz val="11"/>
        <color rgb="FF000000"/>
        <rFont val="David"/>
        <family val="2"/>
      </rPr>
      <t>1,500</t>
    </r>
    <r>
      <rPr>
        <sz val="12"/>
        <color rgb="FF000000"/>
        <rFont val="David"/>
        <family val="2"/>
      </rPr>
      <t xml:space="preserve"> משתתפים / מבקרים לכל הפחות בכל אירוע.</t>
    </r>
  </si>
  <si>
    <t>מנהל התוכן</t>
  </si>
  <si>
    <t>מנהל הפרויקט - סל א'</t>
  </si>
  <si>
    <t>מנהל התוכן - סל א'</t>
  </si>
  <si>
    <t>5.2.3</t>
  </si>
  <si>
    <t>בשלוש השנים האחרונות, מנהל התוכן בעל ניסיון בפיתוח וניהול תוכן עבור 3 אירועים לכל הפחות בתחומי הנגשה של תוכן מדעי לקהל רחב בהם השתתפו באופן פיזי לפחות 1,000 משתתפים.</t>
  </si>
  <si>
    <t>המציע הצעה עבור סל ב' נדרש לעמוד בכל סעיפי תנאי הסף שלהלן, במצטבר</t>
  </si>
  <si>
    <t>המציע - סל ב'</t>
  </si>
  <si>
    <t>5.3.1</t>
  </si>
  <si>
    <t>המפיק - סל ב'</t>
  </si>
  <si>
    <t>בחמש השנים האחרונות המפיק בעל ניסיון בהפקה של לפחות 3 שידורים חיים שכללו את כל האמור להלן, 
במצטבר:
א. פיתוח קונספט למשדר
ב. פיתוח תוכן, לרבות ליין אפ, תסריט וספר במה מפורטים.
ג. מפרט המשדר בפועל, לרבות הפעלת ניידות שידור, מנחים, בימוי, ציוד, שידור טלוויזיוני / אינטרנטי, בטיחות וכו'.</t>
  </si>
  <si>
    <t>5.3.2</t>
  </si>
  <si>
    <t>מנהל התוכן - סל ב'</t>
  </si>
  <si>
    <t>5.3.3</t>
  </si>
  <si>
    <t>בשלוש השנים האחרונות, מנהל התוכן בעל ניסיון בפיתוח וניהול תוכן עבור 3 פרויקטים לכל הפחות בתחומי הנגשה של תוכן מדעי לקהל רחב אליהם נחשפו לפחות 5,000 משתתפים.</t>
  </si>
  <si>
    <t>תנאי סף מקצועיים - סל ג'</t>
  </si>
  <si>
    <t>המציע - סל ג'</t>
  </si>
  <si>
    <t>5.4.1</t>
  </si>
  <si>
    <t>בעל ניסיון של שנה לפחות במהלך שלוש השנים האחרונות בניהול רשת שותפים, כולל הקמת מערך שותפים (איתור וגיוס שותפים, בנית תכניות עבודה וכו'), העמדת תשתית דיגיטלית, תשתית פיזית, ניהול תוכן, מערך שירות ותמיכה, מעקב ובקרה</t>
  </si>
  <si>
    <t>5.4.2.1</t>
  </si>
  <si>
    <t>5.4.2.2</t>
  </si>
  <si>
    <t>בעל ניסיון של שנה אחת לפחות במהלך שלוש השנים האחרונות בעבודה בניהול רשת שותפים</t>
  </si>
  <si>
    <t>מנהל רשת השותפים - סל ג'</t>
  </si>
  <si>
    <t>הצהרות בדבר עמידה בהוראות חוק שיוויון זכויות חתומה ע"י עו"ד (נספח ב'6)</t>
  </si>
  <si>
    <t>תצהיר היעדר הרשעות לפי חוק עובדים זרים וחוק שכר מינימום חתום ע"י עו"ד (נספח ב'7)</t>
  </si>
  <si>
    <t>התחייבות ואישור המציע לקיום החקיקה בתחום העסקת עובדים חתומה ע"י עו"ד (נספח ב'8)</t>
  </si>
  <si>
    <t>הצהרה על שימוש בתוכנות מקוריות חתומה ע"י עו"ד (נספח ב'9)</t>
  </si>
  <si>
    <t>פירוט ניסיון המציע והצוות המוצע – סל א': נספח ב'3. לצורך הוכחת עמידתו בתנאי הסף המפורט בסעיף ‎5.2 לעיל על המציע לפרט על אודות ניסיונו וניסיון הצוות המיועד מטעמו לביצוע השירותים הנדרשים, תוך ציון היקף הפעילות ומאפייניה, שם הלקוח, שם איש הקשר ומספר הטלפון שלו כמפורט בחוברת ההצעה. הפרטים יסופקו בהתאם לנדרש בנספח ב'3 למסמכי המכרז. הניסיון יפורט ברשימה כרונולוגית מלאה של העבודות שבוצעו במהלך שנות הניסיון.</t>
  </si>
  <si>
    <t>פירוט ניסיון המציע והצוות המוצע – סל ב': נספח ב'4. לצורך הוכחת עמידתו בתנאי הסף המפורט בסעיף ‎5.3 לעיל על המציע לפרט על אודות ניסיונו וניסיון הצוות המיועד מטעמו לביצוע השירותים הנדרשים, תוך ציון היקף הפעילות ומאפייניה, שם הלקוח, שם איש הקשר ומספר הטלפון שלו כמפורט בחוברת ההצעה. הפרטים יסופקו בהתאם לנדרש בנספח ב'4 למסמכי המכרז. הניסיון יפורט ברשימה כרונולוגית מלאה של העבודות שבוצעו במהלך שנות הניסיון.</t>
  </si>
  <si>
    <t>פירוט ניסיון המציע והצוות המוצע – סל ג': נספח ב'5. לצורך הוכחת עמידתו בתנאי הסף המפורט בסעיף ‎5.4 לעיל על המציע לפרט על אודות ניסיונו וניסיון הצוות המיועד מטעמו לביצוע השירותים הנדרשים, תוך ציון היקף הפעילות ומאפייניה, שם הלקוח, שם איש הקשר ומספר הטלפון שלו כמפורט בחוברת ההצעה. הפרטים יסופקו בהתאם לנדרש בנספח ב'4 למסמכי המכרז. הניסיון יפורט ברשימה כרונולוגית מלאה של העבודות שבוצעו במהלך שנות הניסיון.</t>
  </si>
  <si>
    <t>מסמכים נוספים צוות: על המציע לצרף בסופו הנספח הרלוונטי, בהתאם לסל/ים הכלול/ים בהצעתו, קורות חיים ומסמכים המעידים על הכשרתו וניסיונו המקצועי של הצוות המוצע. במידה והמציע מציג איש צוות שאינו מועסק אצלו בעת הגשת ההצעה, יש לצרף הסכם העסקה מותנה.</t>
  </si>
  <si>
    <t>מסמך מפורט המתאר את שיטת העבודה המוצעת לפיה מתכנן המציע לבצע את השירותים נשואי המכרז. המסמך יתייחס לכל התחומים המרכיבים את ביצועו הכולל של הפרויקט. המסמך יוגש בצמוד ליתר מסמכי ההצעה, בעותק אחד קשיח שיצורף לכל אחד מעותקי ההצעה הקשיחים וכן עותק אלקטרוני – ב-WORD/PDF בלבד. תכנית העבודה שתוגש תנוקד במסגרת בחינת האיכות בשלב הראיונות.</t>
  </si>
  <si>
    <t>נספח הצעת המחיר חתום (נספח ב'10). מובהר כי הצעת המחיר תמולא ותחתם ע"י מורשה החתימה מטעם המציע ותצורף במעטפה סגורה ונפרדת.</t>
  </si>
  <si>
    <t>6.21.	נספח ב'11 למסמכי המכרז – יצורף מסומן ע"י המציע ברובריקות המתאימות, לפי האישורים והנספחים אותם צירף המציע להצעתו.</t>
  </si>
  <si>
    <t>מציע שהוא "עסק בשליטת אישה" ומעוניין כי תינתן לו העדפה בשל עובדה זו יצרף להצעתו אישור ותצהיר. בסעיף זה, משמעות כל המונחים לרבות "אישור" ו"תצהיר" כמשמעותם בסעיף 2 ב' לחוק חובת המכרזים, התשנ"ב-1992.</t>
  </si>
  <si>
    <t>6.2.2</t>
  </si>
  <si>
    <t>6.2.3</t>
  </si>
  <si>
    <r>
      <t xml:space="preserve">רשימת הפרטים בהצעת המציע, שהמציע מעוניין שיהיו חסויים במידה והוא יזכה, </t>
    </r>
    <r>
      <rPr>
        <u/>
        <sz val="12"/>
        <color theme="1"/>
        <rFont val="David"/>
        <family val="2"/>
      </rPr>
      <t xml:space="preserve">על פי האמור בסעיף ‎13 </t>
    </r>
    <r>
      <rPr>
        <sz val="12"/>
        <color theme="1"/>
        <rFont val="David"/>
        <family val="2"/>
      </rPr>
      <t>להלן.</t>
    </r>
  </si>
  <si>
    <t>נספח ב'5</t>
  </si>
  <si>
    <t>לצורך הוכחת עמידה בתנאי הסף המקצועיים המופיעים בסעיפים ‎5.2 ו- 5.3 על תתי סעיפיהם, יש לצרף:</t>
  </si>
  <si>
    <t>ניסיון המציע</t>
  </si>
  <si>
    <t>ייבדק ניסיון המציע במהלך חמש שנים האחרונות בניהול פרויקטים שכללו מעל 6 אירועים במקביל, ובהיקף כספי של 1,500,000 ₪ לפחות ובהם השתתפו 5,000 משתתפים, מעבר לנדרש בתנאי הסף (לפחות פרויקט אחד).
בגין כל פרויקט נוסף כאמור יינתנו 3 נקודות ועד ל-9 נקודות בסה"כ (עבור 4 פרויקטים).</t>
  </si>
  <si>
    <t>ייבדק ניסיון המציע במהלך חמש השנים האחרונות בניהול פרויקטים כהגדרתם בתנאי הסף של אירועים בתחומי הנגשת מדע לציבור הרחב, כאשר היקפו הכספי המינימאלי של כל אחד מהאירועים היה300,000  ₪ ומספר המשתתפים / מבקרים בכל אחד מהם היה 1,500 לפחות. 
בגין כל אירוע כאמור יינתנו 3 נקודות ועד ל-6 נקודות בסה"כ.</t>
  </si>
  <si>
    <t>9.6.1.2</t>
  </si>
  <si>
    <t>9.6.1.1</t>
  </si>
  <si>
    <t>9.6.1.3</t>
  </si>
  <si>
    <t>ייבדק ניסיון המציע או קבלן המשנה במהלך חמש השנים האחרונות בפיתוח תוכן עבור אירועים בתחומי הנגשה של תוכן מדעי לקהל רחב בהם השתתפו באופן פיזי לפחות 1,000 משתתפים בכל אירוע בהיקף מעבר לנדרש בתנאי הסף.
בגין כל אירוע מעבר לנדרש בתנאי הסף (4 אירועים לפחות) תיתנן נקודה וחצי, ועד ל-12 נקודות בסה"כ בגין 12 אירועים.</t>
  </si>
  <si>
    <t>9.6.1.4</t>
  </si>
  <si>
    <t>ייבדק ניסיון המציע או קבלן המשנה במהלך חמש השנים האחרונות בפיתוח תוכן עבור אירועים בתחומי הנגשה של תוכן לקהל רחב בהם השתתפו באופן פיזי לפחות 1,000 משתתפים בכל אירוע.
בגין כל אירוע תיתנן נקודה אחת, ועד ל-4 נקודות בסה"כ בגין 4 אירועים.</t>
  </si>
  <si>
    <t>9.6.1.5</t>
  </si>
  <si>
    <t>ייבדק ניסיון המציע או קבלן המשנה במהלך חמש השנים האחרונות בפיתוח תוכן כהגדרתו בתנאי הסף בתחומי הנגשה של תוכן מדעי בתחום החלל לקהל רחב בהם השתתפו באופן פיזי לפחות 1,000 משתתפים.
בגין כל אירוע כאמור יינתנו 2 נקודות ועד ל-4 נקודות בסך הכל.</t>
  </si>
  <si>
    <t>תכנית עבודה מוצעת</t>
  </si>
  <si>
    <t>9.6.1.6</t>
  </si>
  <si>
    <t>ראה לשונית תכנית עבודה</t>
  </si>
  <si>
    <t xml:space="preserve">הפרמטר </t>
  </si>
  <si>
    <t>הצעה מפורטת לתכנון ניהול וביצוע אירוע שבוע המדע הישראלי 2023, לרבות התייחסות למבנה האירועים, הגדרת קהלי יעד, יצירת חוויה והפעלה של הקהל, כוח אדם נדרש כולל מידע על הכשרות וניסיון, בהיבטי ניהול פרויקט ובהיבטי תוכן</t>
  </si>
  <si>
    <t xml:space="preserve">הצעה לקונספט כללי ביחס לשניים מתוך שלושת האירועים הבאים: שבוע החלל העולמי, לילות יורי, מטר הפרסאידים (לדוגמה: קונספט תוכני, פריסה ארצית, מבנה האירועים, הגדרת קהלי יעד, יצירת חוויה והפעלה של הקהל וכיו"ב) </t>
  </si>
  <si>
    <t>עץ ניהול, לרבות הגדרת בעלי תפקידים נדרשים לצורך אספקת השירותים ברמת הלוגיסטיקה והתוכן – יש להציג שמות, השכלה וניסיון, ופירוט אחריות לכל אחד מאנשי הצוות</t>
  </si>
  <si>
    <t>הצגת גאנט שנתי החל ממועד הזכייה במכרז, המביא בחשבון את כל האירועים המפורטים בנספח א'1</t>
  </si>
  <si>
    <t>רעיונות חדשניים, וכן ערך מוסף שהמציע יספק במסגרת אספקת השירותים ככל שיזכה</t>
  </si>
  <si>
    <t>ניסיון הצוות</t>
  </si>
  <si>
    <t>9.6.2.1</t>
  </si>
  <si>
    <t>ייבחן היקף ניסיון מנהל הפרויקט המוצע במהלך שלוש השנים האחרונות בניהול פרויקטים בהיקף כספי מינימאלי של300,000  ₪ לכל אירוע, ואשר כללו 1,500 משתתפים / מבקרים לכל הפחות בכל אירוע.
עבור כל פרויקט כאמור מעבר לנדרש בתנאי הסף (3 פרויקטים לפחות) תנתן נקודה אחת, ועד ל-5 נקודות בסה"כ בגין 8 פרויקטים.</t>
  </si>
  <si>
    <t>9.6.2.2.</t>
  </si>
  <si>
    <t>ייבחן ניסיון מנהל הפרויקט המוצע בניהול פרויקטים בהיקף כספי מינימאלי של300,000  ₪ לכל אירוע, ואשר כללו 1,500 משתתפים / מבקרים לכל הפחות בכל אירוע בתחומי הנגשת מדע לציבור הרחב. 
עבור כל פרויקט כאמור (החל מהפרויקט הראשון) יינתנו 2.5 נקודות ועד ל-5 נקודות בסה"כ עבור שני פרויקטים.</t>
  </si>
  <si>
    <t>9.6.2.3</t>
  </si>
  <si>
    <t>ייבחן ניסיונו של מנהל התוכן המוצע במהלך שלוש השנים האחרונות בפיתוח וניהול תוכן עבור 3 אירועים לכל הפחות בתחומי הנגשה של תוכן מדעי לקהל רחב בהם השתתפו באופן פיזי לפחות 1,000 משתתפים.
בגין כל אירוע מעבר לנדרש בתנאי הסף (שלושה אירועים לפחות) תנתן נקודה אחת ועד ל-5 נקודות בסך הכל בגין 8 אירועים.</t>
  </si>
  <si>
    <t>9.6.2.4</t>
  </si>
  <si>
    <t>ייבחן ניסיונו של מנהל התוכן המוצע במהלך שלוש השנים האחרונות בפיתוח וניהול תוכן עבור 3 אירועים לכל הפחות בתחומי הנגשה של תוכן מדעי בתחום החלל לקהל רחב בהם השתתפו באופן פיזי לפחות 1,000 משתתפים.
בגין כל אירוע כאמור (החל מהאירוע הראשון) תנתן נקודה אחת ועד ל-5 נקודות בסך הכל בגין 5 אירועים.</t>
  </si>
  <si>
    <t>ראיון</t>
  </si>
  <si>
    <t>9.6.3</t>
  </si>
  <si>
    <t>ראה לשונית  ראיון</t>
  </si>
  <si>
    <t>ראיון עם מנהל הפרויקט ונציג המציע</t>
  </si>
  <si>
    <t>נציג המציע</t>
  </si>
  <si>
    <t>ממוצע</t>
  </si>
  <si>
    <t>מראיינים:</t>
  </si>
  <si>
    <t>שאלות:</t>
  </si>
  <si>
    <t xml:space="preserve">התרשמות מניסיונו של המציע וקבלן המשנה ויכולתו לספק את השירותים </t>
  </si>
  <si>
    <t xml:space="preserve">זמינות ונכונות המציע וקבלן המשנה לאספקת השירותים, לרבות ביחס ליכולת העמדת עובדים זמינים לטובת האירועים בזמנים הנדרשים </t>
  </si>
  <si>
    <t xml:space="preserve">ניסיון והיכרות עם פעילות משרדי הממשלה ועבודה עם המגזר הציבורי </t>
  </si>
  <si>
    <t>ניהול פרויקטים</t>
  </si>
  <si>
    <t xml:space="preserve">הבנה של השירותים הנדרשים במכרז זה </t>
  </si>
  <si>
    <t xml:space="preserve">התרשמות מניסיונו של מנהל הפרויקט ויכולתו לספק את השירותים </t>
  </si>
  <si>
    <t xml:space="preserve">שליטת מנהל הפרויקט בתכנית העבודה שהוצעה על ידי המציע בהיבטי לוגיסטיקה, תוכן, הנגשת ידע לקהל רחב, ניהול קהל בשטח והתכנסות ללוחות זמנים </t>
  </si>
  <si>
    <t>ניהול תוכן</t>
  </si>
  <si>
    <t xml:space="preserve">התרשמות מניסיונו של מנהל התוכן ויכולתו לספק את השירותים </t>
  </si>
  <si>
    <t>היכרות של מנהל התוכן עם תחום החלל</t>
  </si>
  <si>
    <t>9.7.1.1</t>
  </si>
  <si>
    <t>ייבחן ניסיונו של המציע בחמש השנים האחרונות בהפקה של שידורים חיים. 
בגין כל הפקה כאמור העומדת בתנאי הסף, בהיקף מעבר לנדרש בתנאי הסף (לפחות חמישה שידורים) תינתן נקודה אחת ועד ל-5 נקודות בסה"כ עבור עשרה שידורים.</t>
  </si>
  <si>
    <t>9.7.1.2</t>
  </si>
  <si>
    <t>ייבחן ניסיונו של המציע בהפקה של שידורים או בפעילות חינוכית או בפיתוח וכתיבת תכנים ועזרי לימוד בתחומי הנגשת מדע לקהל הרחב.
בגין כל פרויקט כאמור (החל מהפרויקט הראשון) תינתן נקודה אחת ועד ל-5 נקודות בסה"כ.</t>
  </si>
  <si>
    <t>9.7.1.3</t>
  </si>
  <si>
    <t>ייבחן ניסיונו של המציע בהפקה של שידורים או בפעילות חינוכית או בפיתוח וכתיבת תכנים ועזרי לימוד בתחומי החלל ו/או האסטרונומיה.
בגין כל פרויקט כאמור (החל מהפרויקט הראשון) תינתן נקודה אחת ועד ל-5 נקודות בסה"כ.</t>
  </si>
  <si>
    <t>9.7.1.4</t>
  </si>
  <si>
    <t>על המציע להציג תכנית מפורטת ומלאה, לוגיסטית ותכנית יישומית מפורטת וקונקרטית לביצוע כלל השירותים הנדרשים בסל ב' כמפורט בנספח פירוט השירותים, אליה יתחייב בשנה הראשונה בהתאם להצעת המחיר שלו. כמו כן יציג המציע דוגמאות עבר דומות במהותן, כולל הצגת תכניות עבודה ותוצרים שהופצו לשטח ולרבות פירוט בנוגע לצוות שביצע ופרטי אנשי קשר של הלקוחות.
בנוסף, יציג המציע במסגרת תכנית העבודה הצגת גאנט שנתי החל ממועד הזכייה במכרז, יפרט אודות אתגרים צפויים ומענה להם במהלך אספקת השירותים, וכן רעיונות חדשניים לצורך ייעול ושיפור השירות, ו/או ערך מוסף שהמציע יספק במסגרת אספקת השירותים ככל שיזכה, ובנוסף יציג דוגמאות עבר דומות במהותן, לרבות פירוט בנוגע לצוות שביצע, פרטי אנשי קשר של הלקוחות וכיו"ב</t>
  </si>
  <si>
    <t>9.7.2.1</t>
  </si>
  <si>
    <t>9.7.2.2</t>
  </si>
  <si>
    <t>ייבחן ניסיונו של מנהל התוכן המוצע בפיתוח וניהול תוכן עבור שידורים או בפעילות חינוכית או בפיתוח וכתיבת תכנים ועזרי לימוד בתחומי הנגשת מדע לקהל הרחב.
בגין כל פרויקט כאמור (מעבר לתנאי הסף) יינתנו 2 נקודות ועד ל-10 נקודות בסה"כ.</t>
  </si>
  <si>
    <t>9.7.3</t>
  </si>
  <si>
    <t>ראה לשונית ראיון</t>
  </si>
  <si>
    <t>מפיק</t>
  </si>
  <si>
    <t xml:space="preserve">התרשמות מניסיונו של המפיק ויכולתו לספק את השירותים </t>
  </si>
  <si>
    <t>9.8.1.1</t>
  </si>
  <si>
    <t xml:space="preserve">ייבחן ניסיונו של המציע במהלך חמש השנים האחרונות בניהול רשתות שותפים כנדרש בסעיף ‎5.4.1 לעיל. על כל רשת שותפים כהגדרתה בתנאי הסף (החל מרשת השותפים השנייה) יקבל המציע 3 נקודות.
הניקוד המקסימאלי בסעיף זה הוא 6 נקודות (עבור 3 רשתות שותפים כהגדרתן בתנאי הסף בסך הכל).  </t>
  </si>
  <si>
    <t>תכנית עבודה והגאנט המוצעים</t>
  </si>
  <si>
    <t>9.8.1.3</t>
  </si>
  <si>
    <t xml:space="preserve">ניסיון מנהל רשת השותפים </t>
  </si>
  <si>
    <t>9.8.2.1</t>
  </si>
  <si>
    <t>ייבחן ניסיון מנהל רשת השותפים במהלך עשר השנים האחרונות בעבודה בניהול קהילות. 
בגין כל שנת ניסיון נוספת מעבר לנדרש בתנאי הסף (שנה לפחות) יינתנו 8 נקודות ועד למקסימום של 24 נקודות עבור 4 שנים בסה"כ</t>
  </si>
  <si>
    <t>9.8.3</t>
  </si>
  <si>
    <t>בראיון יבחנו המציע ומנהל הרשת השותפים בנושאים הבאים:
א.	התרשמות מניסיון מנהל רשת השותפים המוצע בניהול קהילות בעלי אופי ומורכבות דומים לנדרש במכרז זה. 
ב.	התרשמות מיוזמות אשר יצאו מהקהילות שהוצגו. 
ג.	התרשמות כללית ממנהל רשת השותפים, לרבות לימודים והסמכות רלוונטיות שברשותו (בתחום ניהול קהילה).
ד.	התרשמות מרמת הבשלות של תכנית הפעולה וגאנט העבודה של המציע והתאמתם לניהול רשת השותפים.
ה.	תוכנית העבודה המוצעת (על המציע יהיה להעביר פרזנטציה במסגרת הראיון בה יציג את תוכנית העבודה).</t>
  </si>
  <si>
    <t>רכיבי המחיר עבור סל א'</t>
  </si>
  <si>
    <t>מספר המציע</t>
  </si>
  <si>
    <t>שם המציע</t>
  </si>
  <si>
    <t>תיאור</t>
  </si>
  <si>
    <t>מחיר ליחידה – כולל מע"מ</t>
  </si>
  <si>
    <t>רכיבי המחיר עבור סל ב'</t>
  </si>
  <si>
    <t>רכיבי המחיר עבור סל ג'</t>
  </si>
  <si>
    <t>שירותי מעטפת</t>
  </si>
  <si>
    <t>שירותי ניהול התקשרויות</t>
  </si>
  <si>
    <t>שבוע החלל העולמי – פיתוח התוכן וניהול אירוע</t>
  </si>
  <si>
    <t>שבוע החלל העולמי – הפעלת מוקדים</t>
  </si>
  <si>
    <t>מטר הפרסאידים – פיתוח התוכן וניהול אירוע</t>
  </si>
  <si>
    <t>מטר הפרסאידים – הפעלת מוקדים</t>
  </si>
  <si>
    <t>לילות יורי – פיתוח התוכן וניהול אירוע</t>
  </si>
  <si>
    <t>לילות יורי – הפעלת מוקדים</t>
  </si>
  <si>
    <t>כנס חלל – פיתוח התוכן וניהול אירוע</t>
  </si>
  <si>
    <t>האקתון חלל – פיתוח התוכן וניהול אירוע</t>
  </si>
  <si>
    <t>שבוע המדע הישראלי – פיתוח התוכן וניהול אירוע</t>
  </si>
  <si>
    <t>היקף השירותים בשנה</t>
  </si>
  <si>
    <t>סיכום מחיר לכלל היחידות</t>
  </si>
  <si>
    <t>משדר מרכזי בשבוע החלל ורכיבים נלווים</t>
  </si>
  <si>
    <t>שידור חי מיוחד</t>
  </si>
  <si>
    <t>אקדמיה ברשת</t>
  </si>
  <si>
    <t>תקורה חודשית קבועה לעלויות שוטפות</t>
  </si>
  <si>
    <t>היערכות ופיתוח תוכן לאירוע חשיפה והנגשה ("קיט" פעילות)</t>
  </si>
  <si>
    <t>ציון מחיר</t>
  </si>
  <si>
    <t>שקלול ציונים סופיים - סל א'</t>
  </si>
  <si>
    <t>דירוג המציעים</t>
  </si>
  <si>
    <t>שקלול ציונים סופיים - סל ב'</t>
  </si>
  <si>
    <t>שקלול ציונים סופיים - סל ג'</t>
  </si>
  <si>
    <t>בחמש השנים האחרונות המציע בעל ניסיון בהפקה של לפחות חמישה שידורים חיים שכללו את כל האמור להלן, במצטבר:
א. פיתוח קונספט למשדר.
ב. פיתוח תוכן, לרבות ליין אפ, תסריט וספר במה מפורטים
ג. מפרט המשדר בפועל, לרבות הפעלת ניידות שידור, מנחים, בימוי, ציוד, שידור טלוויזיוני / אינטרנטי, בטיחות וכו'.</t>
  </si>
  <si>
    <t>ייבחן ניסיונו של המציע בהפקה של שידורים או בפעילות חינוכית או בפיתוח וכתיבת תכנים ועזרי לימוד בתחומי החלל ו/או האסטרונומיה.
בגין כל פרויקט כאמור (החל מהפרויקט הראשון) יינתנו 2 נקודות ועד ל-10 נקודות בסה"כ.</t>
  </si>
  <si>
    <t>המזמין ייבחן את תכנית העבודה המוצעת וגאנט העבודה המוצע על פי הקריטריונים הבאים:
א.	התרשמות מהצעת התוכן של המציע.
ב.	התרשמות מחשיבה יצירתית של המציע.
ג.	צירוף גאנט עבודה להפעלת רשת השותפים מרגע חתימה על חוזה ועד לסיום שנת פעילות.
ד.	ישימות תכנית העבודה והגאנט המוצעים.
ה.	התרשמות ממידת הסדר, הארגון והירידה לפרטים בתכנית העבודה.
ו.	אתגרים צפויים ומענה להם במהלך אספקת השירותים.
ז.	רעיונות חדשניים לצורך ייעול ושיפור השירות, ו/או ערך מוסף שהמציע יספק במסגרת אספקת השירותים ככל שיזכה.
ח.	הצגת דוגמאות עבר דומות במהותן, כולל הצגת תכניות עבודה ותוצרים שהופצו לשטח ולרבות פירוט בנוגע לצוות שביצע ופרטי אנשי קשר של הלקוחות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</si>
</sst>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_ * #,##0_ ;_ * \-#,##0_ ;_ * &quot;-&quot;??_ ;_ @_ "/>
    <numFmt numFmtId="170" formatCode="&quot;₪&quot;\ #,##0.00"/>
  </numFmts>
  <fonts count="33" x14ac:knownFonts="1">
    <font>
      <sz val="11"/>
      <color theme="1"/>
      <name val="Arial"/>
      <family val="2"/>
      <charset val="177"/>
      <scheme val="minor"/>
    </font>
    <font>
      <sz val="11"/>
      <color theme="1"/>
      <name val="David"/>
      <family val="2"/>
      <charset val="177"/>
    </font>
    <font>
      <b/>
      <sz val="12"/>
      <color theme="1"/>
      <name val="David"/>
      <family val="2"/>
      <charset val="177"/>
    </font>
    <font>
      <b/>
      <sz val="13"/>
      <color theme="1"/>
      <name val="David"/>
      <family val="2"/>
      <charset val="177"/>
    </font>
    <font>
      <b/>
      <sz val="11"/>
      <color theme="1"/>
      <name val="David"/>
      <family val="2"/>
      <charset val="177"/>
    </font>
    <font>
      <b/>
      <sz val="15"/>
      <color theme="1"/>
      <name val="David"/>
      <family val="2"/>
      <charset val="177"/>
    </font>
    <font>
      <sz val="11"/>
      <color theme="1"/>
      <name val="Arial"/>
      <family val="2"/>
      <charset val="177"/>
      <scheme val="minor"/>
    </font>
    <font>
      <b/>
      <sz val="15"/>
      <color theme="0"/>
      <name val="David"/>
      <family val="2"/>
      <charset val="177"/>
    </font>
    <font>
      <u/>
      <sz val="11"/>
      <color theme="10"/>
      <name val="Arial"/>
      <family val="2"/>
      <charset val="177"/>
      <scheme val="minor"/>
    </font>
    <font>
      <sz val="7"/>
      <color theme="1"/>
      <name val="Times New Roman"/>
      <family val="1"/>
    </font>
    <font>
      <sz val="12"/>
      <name val="David"/>
      <family val="2"/>
    </font>
    <font>
      <sz val="12"/>
      <color theme="1"/>
      <name val="David"/>
      <family val="2"/>
    </font>
    <font>
      <b/>
      <sz val="16"/>
      <name val="David"/>
      <family val="2"/>
    </font>
    <font>
      <b/>
      <sz val="16"/>
      <color theme="0"/>
      <name val="David"/>
      <family val="2"/>
    </font>
    <font>
      <b/>
      <sz val="14"/>
      <name val="David"/>
      <family val="2"/>
    </font>
    <font>
      <b/>
      <sz val="12"/>
      <name val="David"/>
      <family val="2"/>
    </font>
    <font>
      <sz val="11"/>
      <color theme="1"/>
      <name val="David"/>
      <family val="1"/>
      <charset val="177"/>
    </font>
    <font>
      <b/>
      <sz val="12"/>
      <color theme="1"/>
      <name val="David"/>
      <family val="2"/>
    </font>
    <font>
      <b/>
      <sz val="11"/>
      <color theme="1"/>
      <name val="Arial"/>
      <family val="2"/>
      <scheme val="minor"/>
    </font>
    <font>
      <b/>
      <sz val="12"/>
      <name val="David"/>
      <family val="2"/>
      <charset val="177"/>
    </font>
    <font>
      <b/>
      <sz val="12"/>
      <color theme="1"/>
      <name val="Arial"/>
      <family val="2"/>
      <charset val="177"/>
      <scheme val="minor"/>
    </font>
    <font>
      <b/>
      <sz val="13"/>
      <name val="David"/>
      <family val="2"/>
      <charset val="177"/>
    </font>
    <font>
      <sz val="11"/>
      <color theme="1"/>
      <name val="David"/>
      <family val="2"/>
    </font>
    <font>
      <u/>
      <sz val="12"/>
      <color theme="1"/>
      <name val="David"/>
      <family val="2"/>
    </font>
    <font>
      <b/>
      <sz val="11"/>
      <color theme="1"/>
      <name val="Symbol"/>
      <family val="1"/>
      <charset val="2"/>
    </font>
    <font>
      <b/>
      <sz val="16"/>
      <color theme="1"/>
      <name val="David"/>
      <family val="2"/>
    </font>
    <font>
      <sz val="12"/>
      <color rgb="FF000000"/>
      <name val="David"/>
      <family val="2"/>
    </font>
    <font>
      <b/>
      <sz val="11"/>
      <color rgb="FF000000"/>
      <name val="David"/>
      <family val="2"/>
    </font>
    <font>
      <sz val="16"/>
      <color theme="1"/>
      <name val="David"/>
      <family val="2"/>
    </font>
    <font>
      <sz val="16"/>
      <color theme="1"/>
      <name val="Arial"/>
      <family val="2"/>
      <charset val="177"/>
      <scheme val="minor"/>
    </font>
    <font>
      <sz val="16"/>
      <color theme="0"/>
      <name val="Arial"/>
      <family val="2"/>
      <charset val="177"/>
      <scheme val="minor"/>
    </font>
    <font>
      <b/>
      <sz val="12"/>
      <color theme="0"/>
      <name val="David"/>
      <family val="2"/>
    </font>
    <font>
      <b/>
      <sz val="12"/>
      <color rgb="FF000000"/>
      <name val="David"/>
      <family val="2"/>
    </font>
  </fonts>
  <fills count="3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249977111117893"/>
        <bgColor theme="8" tint="0.79998168889431442"/>
      </patternFill>
    </fill>
    <fill>
      <patternFill patternType="solid">
        <fgColor theme="2" tint="-0.749992370372631"/>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727E70"/>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4" tint="0.39994506668294322"/>
        <bgColor indexed="64"/>
      </patternFill>
    </fill>
    <fill>
      <patternFill patternType="solid">
        <fgColor theme="0" tint="-0.34998626667073579"/>
        <bgColor indexed="64"/>
      </patternFill>
    </fill>
  </fills>
  <borders count="58">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s>
  <cellStyleXfs count="4">
    <xf numFmtId="0" fontId="0" fillId="0" borderId="0"/>
    <xf numFmtId="9" fontId="6" fillId="0" borderId="0" applyFont="0" applyFill="0" applyBorder="0" applyAlignment="0" applyProtection="0"/>
    <xf numFmtId="0" fontId="8" fillId="0" borderId="0" applyNumberFormat="0" applyFill="0" applyBorder="0" applyAlignment="0" applyProtection="0"/>
    <xf numFmtId="43" fontId="6" fillId="0" borderId="0" applyFont="0" applyFill="0" applyBorder="0" applyAlignment="0" applyProtection="0"/>
  </cellStyleXfs>
  <cellXfs count="235">
    <xf numFmtId="0" fontId="0" fillId="0" borderId="0" xfId="0"/>
    <xf numFmtId="2" fontId="2" fillId="2" borderId="4" xfId="0" applyNumberFormat="1" applyFont="1" applyFill="1" applyBorder="1" applyAlignment="1" applyProtection="1">
      <alignment horizontal="center" vertical="center" readingOrder="2"/>
      <protection hidden="1"/>
    </xf>
    <xf numFmtId="0" fontId="1" fillId="0" borderId="0" xfId="0" applyFont="1" applyProtection="1">
      <protection hidden="1"/>
    </xf>
    <xf numFmtId="0" fontId="1" fillId="0" borderId="0" xfId="0" applyFont="1" applyAlignment="1" applyProtection="1">
      <alignment readingOrder="2"/>
      <protection hidden="1"/>
    </xf>
    <xf numFmtId="0" fontId="1" fillId="3" borderId="0" xfId="0" applyFont="1" applyFill="1" applyProtection="1">
      <protection hidden="1"/>
    </xf>
    <xf numFmtId="0" fontId="1" fillId="3" borderId="0" xfId="0" applyFont="1" applyFill="1" applyBorder="1" applyProtection="1">
      <protection hidden="1"/>
    </xf>
    <xf numFmtId="0" fontId="4" fillId="5" borderId="24" xfId="0" applyFont="1" applyFill="1" applyBorder="1" applyAlignment="1" applyProtection="1">
      <alignment horizontal="center" vertical="center" wrapText="1"/>
      <protection hidden="1"/>
    </xf>
    <xf numFmtId="0" fontId="4" fillId="5" borderId="23" xfId="0" applyFont="1" applyFill="1" applyBorder="1" applyAlignment="1" applyProtection="1">
      <alignment horizontal="center" vertical="center" wrapText="1"/>
      <protection hidden="1"/>
    </xf>
    <xf numFmtId="0" fontId="4" fillId="5" borderId="19" xfId="0" applyFont="1" applyFill="1" applyBorder="1" applyAlignment="1" applyProtection="1">
      <alignment horizontal="center" vertical="center" wrapText="1"/>
      <protection hidden="1"/>
    </xf>
    <xf numFmtId="0" fontId="2" fillId="5" borderId="24" xfId="0" applyFont="1" applyFill="1" applyBorder="1" applyAlignment="1" applyProtection="1">
      <alignment horizontal="center" vertical="center" wrapText="1"/>
      <protection hidden="1"/>
    </xf>
    <xf numFmtId="0" fontId="1" fillId="4" borderId="7" xfId="0" applyFont="1" applyFill="1" applyBorder="1" applyAlignment="1" applyProtection="1">
      <alignment horizontal="right" vertical="center" wrapText="1" readingOrder="2"/>
      <protection hidden="1"/>
    </xf>
    <xf numFmtId="0" fontId="11" fillId="0" borderId="0" xfId="0" applyFont="1"/>
    <xf numFmtId="9" fontId="11" fillId="0" borderId="0" xfId="0" applyNumberFormat="1" applyFont="1"/>
    <xf numFmtId="1" fontId="13" fillId="11" borderId="27" xfId="1" applyNumberFormat="1" applyFont="1" applyFill="1" applyBorder="1" applyAlignment="1" applyProtection="1">
      <alignment horizontal="center" vertical="center" wrapText="1" readingOrder="2"/>
      <protection hidden="1"/>
    </xf>
    <xf numFmtId="0" fontId="15" fillId="7" borderId="29" xfId="0" applyFont="1" applyFill="1" applyBorder="1" applyAlignment="1" applyProtection="1">
      <alignment horizontal="center" vertical="center" wrapText="1" readingOrder="2"/>
      <protection hidden="1"/>
    </xf>
    <xf numFmtId="2" fontId="14" fillId="16" borderId="28" xfId="0" applyNumberFormat="1" applyFont="1" applyFill="1" applyBorder="1" applyAlignment="1" applyProtection="1">
      <alignment horizontal="center" vertical="center" wrapText="1" readingOrder="2"/>
      <protection hidden="1"/>
    </xf>
    <xf numFmtId="164" fontId="10" fillId="16" borderId="26" xfId="0" applyNumberFormat="1" applyFont="1" applyFill="1" applyBorder="1" applyAlignment="1" applyProtection="1">
      <alignment horizontal="center" vertical="center" wrapText="1" readingOrder="2"/>
      <protection hidden="1"/>
    </xf>
    <xf numFmtId="0" fontId="15" fillId="8" borderId="31" xfId="0" applyFont="1" applyFill="1" applyBorder="1" applyAlignment="1" applyProtection="1">
      <alignment horizontal="center" vertical="center" wrapText="1" readingOrder="2"/>
      <protection hidden="1"/>
    </xf>
    <xf numFmtId="2" fontId="13" fillId="11" borderId="27" xfId="0" applyNumberFormat="1" applyFont="1" applyFill="1" applyBorder="1" applyAlignment="1" applyProtection="1">
      <alignment horizontal="center" vertical="center" wrapText="1" readingOrder="2"/>
      <protection hidden="1"/>
    </xf>
    <xf numFmtId="2" fontId="13" fillId="11" borderId="25" xfId="0" applyNumberFormat="1" applyFont="1" applyFill="1" applyBorder="1" applyAlignment="1" applyProtection="1">
      <alignment horizontal="center" vertical="center" wrapText="1" readingOrder="2"/>
      <protection hidden="1"/>
    </xf>
    <xf numFmtId="0" fontId="2" fillId="2" borderId="16" xfId="0" applyNumberFormat="1" applyFont="1" applyFill="1" applyBorder="1" applyAlignment="1" applyProtection="1">
      <alignment horizontal="center" vertical="center" readingOrder="2"/>
      <protection hidden="1"/>
    </xf>
    <xf numFmtId="2" fontId="2" fillId="2" borderId="16" xfId="0" applyNumberFormat="1" applyFont="1" applyFill="1" applyBorder="1" applyAlignment="1" applyProtection="1">
      <alignment horizontal="center" vertical="center" readingOrder="2"/>
      <protection hidden="1"/>
    </xf>
    <xf numFmtId="1" fontId="20" fillId="19" borderId="34" xfId="1" applyNumberFormat="1" applyFont="1" applyFill="1" applyBorder="1" applyAlignment="1">
      <alignment horizontal="center" vertical="center"/>
    </xf>
    <xf numFmtId="1" fontId="20" fillId="20" borderId="32" xfId="1" applyNumberFormat="1" applyFont="1" applyFill="1" applyBorder="1" applyAlignment="1">
      <alignment horizontal="center" vertical="center"/>
    </xf>
    <xf numFmtId="0" fontId="15" fillId="7" borderId="13" xfId="0" applyFont="1" applyFill="1" applyBorder="1" applyAlignment="1" applyProtection="1">
      <alignment horizontal="center" vertical="center" wrapText="1" readingOrder="2"/>
      <protection hidden="1"/>
    </xf>
    <xf numFmtId="0" fontId="3" fillId="17" borderId="6" xfId="0" applyFont="1" applyFill="1" applyBorder="1" applyAlignment="1" applyProtection="1">
      <alignment horizontal="center" vertical="center" wrapText="1"/>
      <protection hidden="1"/>
    </xf>
    <xf numFmtId="0" fontId="3" fillId="17" borderId="44" xfId="0" applyFont="1" applyFill="1" applyBorder="1" applyAlignment="1" applyProtection="1">
      <alignment horizontal="center" vertical="center" wrapText="1"/>
      <protection hidden="1"/>
    </xf>
    <xf numFmtId="0" fontId="16" fillId="2" borderId="41" xfId="0" applyFont="1" applyFill="1" applyBorder="1" applyAlignment="1" applyProtection="1">
      <alignment horizontal="right" vertical="center" wrapText="1" readingOrder="2"/>
      <protection hidden="1"/>
    </xf>
    <xf numFmtId="0" fontId="1" fillId="2" borderId="24" xfId="0" applyFont="1" applyFill="1" applyBorder="1" applyAlignment="1" applyProtection="1">
      <alignment horizontal="right" vertical="center" wrapText="1" readingOrder="2"/>
      <protection hidden="1"/>
    </xf>
    <xf numFmtId="0" fontId="4" fillId="5" borderId="13" xfId="0" applyFont="1" applyFill="1" applyBorder="1" applyAlignment="1" applyProtection="1">
      <alignment horizontal="center" vertical="center" readingOrder="2"/>
      <protection hidden="1"/>
    </xf>
    <xf numFmtId="0" fontId="4" fillId="18" borderId="13" xfId="0" applyFont="1" applyFill="1" applyBorder="1" applyAlignment="1" applyProtection="1">
      <alignment horizontal="center" vertical="center" wrapText="1"/>
      <protection locked="0"/>
    </xf>
    <xf numFmtId="0" fontId="8" fillId="18" borderId="13" xfId="2" applyFill="1" applyBorder="1" applyAlignment="1" applyProtection="1">
      <alignment horizontal="center" vertical="center" wrapText="1"/>
      <protection locked="0"/>
    </xf>
    <xf numFmtId="0" fontId="3" fillId="17" borderId="13" xfId="0" applyFont="1" applyFill="1" applyBorder="1" applyAlignment="1" applyProtection="1">
      <alignment horizontal="center" vertical="center" wrapText="1"/>
      <protection hidden="1"/>
    </xf>
    <xf numFmtId="0" fontId="1" fillId="4" borderId="13" xfId="0" applyFont="1" applyFill="1" applyBorder="1" applyAlignment="1" applyProtection="1">
      <alignment horizontal="center" vertical="center" wrapText="1" readingOrder="2"/>
      <protection hidden="1"/>
    </xf>
    <xf numFmtId="0" fontId="1" fillId="3" borderId="13" xfId="0" applyFont="1" applyFill="1" applyBorder="1" applyAlignment="1" applyProtection="1">
      <alignment horizontal="center" vertical="center" wrapText="1"/>
      <protection locked="0"/>
    </xf>
    <xf numFmtId="0" fontId="3" fillId="9" borderId="13" xfId="0" applyFont="1" applyFill="1" applyBorder="1" applyAlignment="1" applyProtection="1">
      <alignment horizontal="center" vertical="center" wrapText="1"/>
      <protection hidden="1"/>
    </xf>
    <xf numFmtId="0" fontId="5" fillId="10" borderId="13" xfId="0" applyFont="1" applyFill="1" applyBorder="1" applyAlignment="1" applyProtection="1">
      <alignment horizontal="center" vertical="center"/>
      <protection hidden="1"/>
    </xf>
    <xf numFmtId="0" fontId="3" fillId="9" borderId="15" xfId="0" applyFont="1" applyFill="1" applyBorder="1" applyAlignment="1" applyProtection="1">
      <alignment horizontal="center" vertical="center" wrapText="1" readingOrder="2"/>
      <protection hidden="1"/>
    </xf>
    <xf numFmtId="0" fontId="3" fillId="9" borderId="8" xfId="0" applyFont="1" applyFill="1" applyBorder="1" applyAlignment="1" applyProtection="1">
      <alignment horizontal="center" vertical="center" wrapText="1"/>
      <protection hidden="1"/>
    </xf>
    <xf numFmtId="0" fontId="1" fillId="4" borderId="13" xfId="0" applyFont="1" applyFill="1" applyBorder="1" applyAlignment="1" applyProtection="1">
      <alignment horizontal="center" vertical="center" wrapText="1"/>
      <protection locked="0"/>
    </xf>
    <xf numFmtId="0" fontId="3" fillId="6" borderId="37" xfId="0" applyFont="1" applyFill="1" applyBorder="1" applyAlignment="1" applyProtection="1">
      <alignment horizontal="center" vertical="center" wrapText="1"/>
      <protection hidden="1"/>
    </xf>
    <xf numFmtId="0" fontId="15" fillId="7" borderId="13" xfId="0" applyFont="1" applyFill="1" applyBorder="1" applyAlignment="1" applyProtection="1">
      <alignment horizontal="center" vertical="center" wrapText="1" readingOrder="2"/>
      <protection hidden="1"/>
    </xf>
    <xf numFmtId="0" fontId="15" fillId="7" borderId="8" xfId="0" applyFont="1" applyFill="1" applyBorder="1" applyAlignment="1" applyProtection="1">
      <alignment horizontal="center" vertical="center" wrapText="1" readingOrder="2"/>
      <protection hidden="1"/>
    </xf>
    <xf numFmtId="164" fontId="10" fillId="16" borderId="49" xfId="0" applyNumberFormat="1" applyFont="1" applyFill="1" applyBorder="1" applyAlignment="1" applyProtection="1">
      <alignment horizontal="center" vertical="center" wrapText="1" readingOrder="2"/>
      <protection hidden="1"/>
    </xf>
    <xf numFmtId="0" fontId="3" fillId="22" borderId="13" xfId="0" applyFont="1" applyFill="1" applyBorder="1" applyAlignment="1" applyProtection="1">
      <alignment horizontal="right" vertical="center" wrapText="1"/>
      <protection hidden="1"/>
    </xf>
    <xf numFmtId="0" fontId="3" fillId="6" borderId="34" xfId="0" applyFont="1" applyFill="1" applyBorder="1" applyAlignment="1" applyProtection="1">
      <alignment horizontal="right" vertical="center" wrapText="1"/>
      <protection hidden="1"/>
    </xf>
    <xf numFmtId="0" fontId="15" fillId="7" borderId="33" xfId="0" applyFont="1" applyFill="1" applyBorder="1" applyAlignment="1" applyProtection="1">
      <alignment horizontal="center" vertical="center" wrapText="1" readingOrder="2"/>
      <protection hidden="1"/>
    </xf>
    <xf numFmtId="164" fontId="10" fillId="16" borderId="13" xfId="0" applyNumberFormat="1" applyFont="1" applyFill="1" applyBorder="1" applyAlignment="1" applyProtection="1">
      <alignment horizontal="center" vertical="center" wrapText="1" readingOrder="2"/>
      <protection hidden="1"/>
    </xf>
    <xf numFmtId="0" fontId="15" fillId="8" borderId="52" xfId="0" applyFont="1" applyFill="1" applyBorder="1" applyAlignment="1" applyProtection="1">
      <alignment horizontal="center" vertical="center" wrapText="1" readingOrder="2"/>
      <protection hidden="1"/>
    </xf>
    <xf numFmtId="0" fontId="17" fillId="7" borderId="26" xfId="0" applyFont="1" applyFill="1" applyBorder="1" applyAlignment="1">
      <alignment horizontal="center" vertical="center" wrapText="1"/>
    </xf>
    <xf numFmtId="0" fontId="17" fillId="8" borderId="30" xfId="0" applyFont="1" applyFill="1" applyBorder="1" applyAlignment="1" applyProtection="1">
      <alignment horizontal="center" vertical="center" wrapText="1"/>
      <protection hidden="1"/>
    </xf>
    <xf numFmtId="0" fontId="17" fillId="8" borderId="26" xfId="0" applyFont="1" applyFill="1" applyBorder="1" applyAlignment="1" applyProtection="1">
      <alignment horizontal="center" vertical="center" wrapText="1"/>
      <protection hidden="1"/>
    </xf>
    <xf numFmtId="0" fontId="17" fillId="8" borderId="28" xfId="0" applyFont="1" applyFill="1" applyBorder="1" applyAlignment="1" applyProtection="1">
      <alignment horizontal="center" vertical="center" wrapText="1"/>
      <protection hidden="1"/>
    </xf>
    <xf numFmtId="0" fontId="15" fillId="7" borderId="48" xfId="0" applyFont="1" applyFill="1" applyBorder="1" applyAlignment="1" applyProtection="1">
      <alignment horizontal="center" vertical="center" wrapText="1" readingOrder="2"/>
      <protection hidden="1"/>
    </xf>
    <xf numFmtId="0" fontId="11" fillId="0" borderId="10" xfId="0" applyFont="1" applyBorder="1" applyAlignment="1">
      <alignment horizontal="center" vertical="center" wrapText="1"/>
    </xf>
    <xf numFmtId="0" fontId="11" fillId="0" borderId="14" xfId="0" applyFont="1" applyBorder="1" applyAlignment="1">
      <alignment horizontal="center" vertical="center" wrapText="1"/>
    </xf>
    <xf numFmtId="164" fontId="17" fillId="23" borderId="45" xfId="0" applyNumberFormat="1" applyFont="1" applyFill="1" applyBorder="1" applyAlignment="1">
      <alignment horizontal="center" vertical="center"/>
    </xf>
    <xf numFmtId="0" fontId="17" fillId="26" borderId="13" xfId="0" applyFont="1" applyFill="1" applyBorder="1" applyAlignment="1"/>
    <xf numFmtId="0" fontId="3" fillId="6" borderId="13" xfId="0" applyFont="1" applyFill="1" applyBorder="1" applyAlignment="1" applyProtection="1">
      <alignment horizontal="center" vertical="center" wrapText="1"/>
      <protection hidden="1"/>
    </xf>
    <xf numFmtId="0" fontId="15" fillId="7" borderId="43" xfId="0" applyFont="1" applyFill="1" applyBorder="1" applyAlignment="1" applyProtection="1">
      <alignment horizontal="center" vertical="center" readingOrder="2"/>
      <protection hidden="1"/>
    </xf>
    <xf numFmtId="0" fontId="15" fillId="7" borderId="8" xfId="0" applyFont="1" applyFill="1" applyBorder="1" applyAlignment="1" applyProtection="1">
      <alignment horizontal="center" vertical="center" readingOrder="2"/>
      <protection hidden="1"/>
    </xf>
    <xf numFmtId="0" fontId="15" fillId="7" borderId="33" xfId="0" applyFont="1" applyFill="1" applyBorder="1" applyAlignment="1" applyProtection="1">
      <alignment horizontal="center" vertical="center" wrapText="1" readingOrder="2"/>
      <protection hidden="1"/>
    </xf>
    <xf numFmtId="0" fontId="15" fillId="7" borderId="8" xfId="0" applyFont="1" applyFill="1" applyBorder="1" applyAlignment="1" applyProtection="1">
      <alignment horizontal="center" vertical="center" wrapText="1" readingOrder="2"/>
      <protection hidden="1"/>
    </xf>
    <xf numFmtId="0" fontId="11" fillId="24" borderId="53" xfId="0" applyFont="1" applyFill="1" applyBorder="1" applyAlignment="1">
      <alignment horizontal="center"/>
    </xf>
    <xf numFmtId="0" fontId="11" fillId="24" borderId="54" xfId="0" applyFont="1" applyFill="1" applyBorder="1" applyAlignment="1">
      <alignment horizontal="center"/>
    </xf>
    <xf numFmtId="0" fontId="7" fillId="15" borderId="6" xfId="0" applyFont="1" applyFill="1" applyBorder="1" applyAlignment="1" applyProtection="1">
      <alignment horizontal="center" vertical="center"/>
      <protection hidden="1"/>
    </xf>
    <xf numFmtId="0" fontId="7" fillId="15" borderId="22" xfId="0" applyFont="1" applyFill="1" applyBorder="1" applyAlignment="1" applyProtection="1">
      <alignment horizontal="center" vertical="center"/>
      <protection hidden="1"/>
    </xf>
    <xf numFmtId="0" fontId="7" fillId="15" borderId="36" xfId="0" applyFont="1" applyFill="1" applyBorder="1" applyAlignment="1" applyProtection="1">
      <alignment horizontal="center" vertical="center"/>
      <protection hidden="1"/>
    </xf>
    <xf numFmtId="2" fontId="2" fillId="2" borderId="39" xfId="0" applyNumberFormat="1" applyFont="1" applyFill="1" applyBorder="1" applyAlignment="1" applyProtection="1">
      <alignment horizontal="center" vertical="center" readingOrder="2"/>
      <protection hidden="1"/>
    </xf>
    <xf numFmtId="2" fontId="2" fillId="2" borderId="2" xfId="0" applyNumberFormat="1" applyFont="1" applyFill="1" applyBorder="1" applyAlignment="1" applyProtection="1">
      <alignment horizontal="center" vertical="center" readingOrder="2"/>
      <protection hidden="1"/>
    </xf>
    <xf numFmtId="0" fontId="3" fillId="9" borderId="27" xfId="0" applyNumberFormat="1" applyFont="1" applyFill="1" applyBorder="1" applyAlignment="1" applyProtection="1">
      <alignment horizontal="center" vertical="center"/>
      <protection hidden="1"/>
    </xf>
    <xf numFmtId="0" fontId="3" fillId="9" borderId="15" xfId="0" applyNumberFormat="1" applyFont="1" applyFill="1" applyBorder="1" applyAlignment="1" applyProtection="1">
      <alignment horizontal="center" vertical="center"/>
      <protection hidden="1"/>
    </xf>
    <xf numFmtId="0" fontId="3" fillId="9" borderId="25" xfId="0" applyNumberFormat="1" applyFont="1" applyFill="1" applyBorder="1" applyAlignment="1" applyProtection="1">
      <alignment horizontal="center" vertical="center"/>
      <protection hidden="1"/>
    </xf>
    <xf numFmtId="2" fontId="2" fillId="2" borderId="7" xfId="0" applyNumberFormat="1" applyFont="1" applyFill="1" applyBorder="1" applyAlignment="1" applyProtection="1">
      <alignment horizontal="center" vertical="center" readingOrder="2"/>
      <protection hidden="1"/>
    </xf>
    <xf numFmtId="2" fontId="2" fillId="2" borderId="9" xfId="0" applyNumberFormat="1" applyFont="1" applyFill="1" applyBorder="1" applyAlignment="1" applyProtection="1">
      <alignment horizontal="center" vertical="center" readingOrder="2"/>
      <protection hidden="1"/>
    </xf>
    <xf numFmtId="0" fontId="2" fillId="2" borderId="7" xfId="0" applyNumberFormat="1" applyFont="1" applyFill="1" applyBorder="1" applyAlignment="1" applyProtection="1">
      <alignment vertical="center" readingOrder="2"/>
      <protection hidden="1"/>
    </xf>
    <xf numFmtId="0" fontId="2" fillId="2" borderId="24" xfId="0" applyNumberFormat="1" applyFont="1" applyFill="1" applyBorder="1" applyAlignment="1" applyProtection="1">
      <alignment vertical="center" readingOrder="2"/>
      <protection hidden="1"/>
    </xf>
    <xf numFmtId="0" fontId="18" fillId="9" borderId="2" xfId="0" applyFont="1" applyFill="1" applyBorder="1" applyAlignment="1"/>
    <xf numFmtId="0" fontId="3" fillId="17" borderId="3" xfId="0" applyFont="1" applyFill="1" applyBorder="1" applyAlignment="1" applyProtection="1">
      <alignment horizontal="center" vertical="center" wrapText="1"/>
      <protection hidden="1"/>
    </xf>
    <xf numFmtId="0" fontId="3" fillId="17" borderId="2" xfId="0" applyFont="1" applyFill="1" applyBorder="1" applyAlignment="1" applyProtection="1">
      <alignment horizontal="center" vertical="center" wrapText="1"/>
      <protection hidden="1"/>
    </xf>
    <xf numFmtId="0" fontId="21" fillId="17" borderId="6" xfId="0" applyFont="1" applyFill="1" applyBorder="1" applyAlignment="1" applyProtection="1">
      <alignment horizontal="center" vertical="center" wrapText="1"/>
      <protection hidden="1"/>
    </xf>
    <xf numFmtId="0" fontId="21" fillId="17" borderId="22" xfId="0" applyFont="1" applyFill="1" applyBorder="1" applyAlignment="1" applyProtection="1">
      <alignment horizontal="center" vertical="center" wrapText="1"/>
      <protection hidden="1"/>
    </xf>
    <xf numFmtId="0" fontId="21" fillId="17" borderId="5" xfId="0" applyFont="1" applyFill="1" applyBorder="1" applyAlignment="1" applyProtection="1">
      <alignment horizontal="center" vertical="center" wrapText="1"/>
      <protection hidden="1"/>
    </xf>
    <xf numFmtId="0" fontId="3" fillId="17" borderId="37" xfId="0" applyFont="1" applyFill="1" applyBorder="1" applyAlignment="1" applyProtection="1">
      <alignment horizontal="center" vertical="center" wrapText="1"/>
      <protection hidden="1"/>
    </xf>
    <xf numFmtId="0" fontId="3" fillId="17" borderId="40" xfId="0" applyFont="1" applyFill="1" applyBorder="1" applyAlignment="1" applyProtection="1">
      <alignment horizontal="center" vertical="center" wrapText="1"/>
      <protection hidden="1"/>
    </xf>
    <xf numFmtId="0" fontId="3" fillId="6" borderId="33" xfId="0" applyFont="1" applyFill="1" applyBorder="1" applyAlignment="1" applyProtection="1">
      <alignment horizontal="center" vertical="center" wrapText="1"/>
      <protection hidden="1"/>
    </xf>
    <xf numFmtId="0" fontId="3" fillId="22" borderId="13" xfId="0" applyFont="1" applyFill="1" applyBorder="1" applyAlignment="1" applyProtection="1">
      <alignment horizontal="center" vertical="center" wrapText="1"/>
      <protection hidden="1"/>
    </xf>
    <xf numFmtId="0" fontId="24" fillId="22" borderId="13" xfId="0" applyFont="1" applyFill="1" applyBorder="1" applyAlignment="1" applyProtection="1">
      <alignment horizontal="center" vertical="center" wrapText="1"/>
      <protection hidden="1"/>
    </xf>
    <xf numFmtId="2" fontId="3" fillId="9" borderId="27" xfId="0" applyNumberFormat="1" applyFont="1" applyFill="1" applyBorder="1" applyAlignment="1" applyProtection="1">
      <alignment horizontal="center" vertical="center"/>
      <protection hidden="1"/>
    </xf>
    <xf numFmtId="2" fontId="3" fillId="9" borderId="15" xfId="0" applyNumberFormat="1" applyFont="1" applyFill="1" applyBorder="1" applyAlignment="1" applyProtection="1">
      <alignment horizontal="center" vertical="center"/>
      <protection hidden="1"/>
    </xf>
    <xf numFmtId="2" fontId="3" fillId="9" borderId="25" xfId="0" applyNumberFormat="1" applyFont="1" applyFill="1" applyBorder="1" applyAlignment="1" applyProtection="1">
      <alignment horizontal="center" vertical="center"/>
      <protection hidden="1"/>
    </xf>
    <xf numFmtId="49" fontId="2" fillId="4" borderId="17" xfId="0" applyNumberFormat="1" applyFont="1" applyFill="1" applyBorder="1" applyAlignment="1" applyProtection="1">
      <alignment horizontal="center" vertical="center" readingOrder="2"/>
      <protection hidden="1"/>
    </xf>
    <xf numFmtId="49" fontId="2" fillId="4" borderId="18" xfId="0" applyNumberFormat="1" applyFont="1" applyFill="1" applyBorder="1" applyAlignment="1" applyProtection="1">
      <alignment horizontal="center" vertical="center" readingOrder="2"/>
      <protection hidden="1"/>
    </xf>
    <xf numFmtId="49" fontId="2" fillId="4" borderId="50" xfId="0" applyNumberFormat="1" applyFont="1" applyFill="1" applyBorder="1" applyAlignment="1" applyProtection="1">
      <alignment horizontal="center" vertical="center" readingOrder="2"/>
      <protection hidden="1"/>
    </xf>
    <xf numFmtId="0" fontId="4" fillId="5" borderId="13" xfId="0" applyFont="1" applyFill="1" applyBorder="1" applyAlignment="1" applyProtection="1">
      <alignment horizontal="center" vertical="center" readingOrder="2"/>
      <protection hidden="1"/>
    </xf>
    <xf numFmtId="0" fontId="2" fillId="5" borderId="3" xfId="0" applyFont="1" applyFill="1" applyBorder="1" applyAlignment="1" applyProtection="1">
      <alignment horizontal="center" vertical="center" wrapText="1"/>
      <protection hidden="1"/>
    </xf>
    <xf numFmtId="0" fontId="2" fillId="5" borderId="2" xfId="0"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5" fillId="5" borderId="44" xfId="0" applyFont="1" applyFill="1" applyBorder="1" applyAlignment="1" applyProtection="1">
      <alignment horizontal="center" vertical="center" wrapText="1"/>
      <protection hidden="1"/>
    </xf>
    <xf numFmtId="0" fontId="5" fillId="5" borderId="47" xfId="0" applyFont="1" applyFill="1" applyBorder="1" applyAlignment="1" applyProtection="1">
      <alignment horizontal="center" vertical="center" wrapText="1"/>
      <protection hidden="1"/>
    </xf>
    <xf numFmtId="0" fontId="2" fillId="5" borderId="44" xfId="0" applyFont="1" applyFill="1" applyBorder="1" applyAlignment="1" applyProtection="1">
      <alignment horizontal="center" vertical="center" wrapText="1"/>
      <protection hidden="1"/>
    </xf>
    <xf numFmtId="0" fontId="2" fillId="5" borderId="37" xfId="0" applyFont="1" applyFill="1" applyBorder="1" applyAlignment="1" applyProtection="1">
      <alignment horizontal="center" vertical="center" wrapText="1"/>
      <protection hidden="1"/>
    </xf>
    <xf numFmtId="0" fontId="2" fillId="5" borderId="40" xfId="0" applyFont="1" applyFill="1" applyBorder="1" applyAlignment="1" applyProtection="1">
      <alignment horizontal="center" vertical="center" wrapText="1"/>
      <protection hidden="1"/>
    </xf>
    <xf numFmtId="0" fontId="2" fillId="5" borderId="20" xfId="0" applyFont="1" applyFill="1" applyBorder="1" applyAlignment="1" applyProtection="1">
      <alignment horizontal="center" vertical="center" wrapText="1"/>
      <protection hidden="1"/>
    </xf>
    <xf numFmtId="0" fontId="2" fillId="5" borderId="0" xfId="0" applyFont="1" applyFill="1" applyBorder="1" applyAlignment="1" applyProtection="1">
      <alignment horizontal="center" vertical="center" wrapText="1"/>
      <protection hidden="1"/>
    </xf>
    <xf numFmtId="0" fontId="2" fillId="5" borderId="38" xfId="0" applyFont="1" applyFill="1" applyBorder="1" applyAlignment="1" applyProtection="1">
      <alignment horizontal="center" vertical="center" wrapText="1"/>
      <protection hidden="1"/>
    </xf>
    <xf numFmtId="0" fontId="15" fillId="7" borderId="33" xfId="0" applyFont="1" applyFill="1" applyBorder="1" applyAlignment="1" applyProtection="1">
      <alignment horizontal="center" vertical="center" wrapText="1" readingOrder="2"/>
      <protection hidden="1"/>
    </xf>
    <xf numFmtId="0" fontId="15" fillId="7" borderId="43" xfId="0" applyFont="1" applyFill="1" applyBorder="1" applyAlignment="1" applyProtection="1">
      <alignment horizontal="center" vertical="center" wrapText="1" readingOrder="2"/>
      <protection hidden="1"/>
    </xf>
    <xf numFmtId="0" fontId="15" fillId="7" borderId="8" xfId="0" applyFont="1" applyFill="1" applyBorder="1" applyAlignment="1" applyProtection="1">
      <alignment horizontal="center" vertical="center" wrapText="1" readingOrder="2"/>
      <protection hidden="1"/>
    </xf>
    <xf numFmtId="0" fontId="15" fillId="8" borderId="13" xfId="0" applyFont="1" applyFill="1" applyBorder="1" applyAlignment="1" applyProtection="1">
      <alignment horizontal="center" vertical="center" wrapText="1" readingOrder="2"/>
      <protection hidden="1"/>
    </xf>
    <xf numFmtId="0" fontId="20" fillId="21" borderId="7" xfId="0" applyFont="1" applyFill="1" applyBorder="1" applyAlignment="1">
      <alignment horizontal="center" vertical="center"/>
    </xf>
    <xf numFmtId="0" fontId="20" fillId="21" borderId="9" xfId="0" applyFont="1" applyFill="1" applyBorder="1" applyAlignment="1">
      <alignment horizontal="center" vertical="center"/>
    </xf>
    <xf numFmtId="1" fontId="13" fillId="11" borderId="15" xfId="1" applyNumberFormat="1" applyFont="1" applyFill="1" applyBorder="1" applyAlignment="1" applyProtection="1">
      <alignment horizontal="center" vertical="center" wrapText="1" readingOrder="2"/>
      <protection hidden="1"/>
    </xf>
    <xf numFmtId="1" fontId="13" fillId="11" borderId="25" xfId="1" applyNumberFormat="1" applyFont="1" applyFill="1" applyBorder="1" applyAlignment="1" applyProtection="1">
      <alignment horizontal="center" vertical="center" wrapText="1" readingOrder="2"/>
      <protection hidden="1"/>
    </xf>
    <xf numFmtId="0" fontId="19" fillId="19" borderId="29" xfId="0" applyFont="1" applyFill="1" applyBorder="1" applyAlignment="1" applyProtection="1">
      <alignment horizontal="center" vertical="center" wrapText="1" readingOrder="2"/>
      <protection hidden="1"/>
    </xf>
    <xf numFmtId="0" fontId="19" fillId="19" borderId="49" xfId="0" applyFont="1" applyFill="1" applyBorder="1" applyAlignment="1" applyProtection="1">
      <alignment horizontal="center" vertical="center" wrapText="1" readingOrder="2"/>
      <protection hidden="1"/>
    </xf>
    <xf numFmtId="0" fontId="19" fillId="20" borderId="48" xfId="0" applyFont="1" applyFill="1" applyBorder="1" applyAlignment="1" applyProtection="1">
      <alignment horizontal="center" vertical="center" wrapText="1" readingOrder="2"/>
      <protection hidden="1"/>
    </xf>
    <xf numFmtId="0" fontId="19" fillId="20" borderId="51" xfId="0" applyFont="1" applyFill="1" applyBorder="1" applyAlignment="1" applyProtection="1">
      <alignment horizontal="center" vertical="center" wrapText="1" readingOrder="2"/>
      <protection hidden="1"/>
    </xf>
    <xf numFmtId="0" fontId="12" fillId="8" borderId="46" xfId="0" applyFont="1" applyFill="1" applyBorder="1" applyAlignment="1" applyProtection="1">
      <alignment horizontal="center" vertical="center" wrapText="1" readingOrder="2"/>
      <protection hidden="1"/>
    </xf>
    <xf numFmtId="0" fontId="12" fillId="8" borderId="11" xfId="0" applyFont="1" applyFill="1" applyBorder="1" applyAlignment="1" applyProtection="1">
      <alignment horizontal="center" vertical="center" wrapText="1" readingOrder="2"/>
      <protection hidden="1"/>
    </xf>
    <xf numFmtId="0" fontId="12" fillId="8" borderId="12" xfId="0" applyNumberFormat="1" applyFont="1" applyFill="1" applyBorder="1" applyAlignment="1" applyProtection="1">
      <alignment horizontal="center" vertical="center" wrapText="1" readingOrder="2"/>
      <protection hidden="1"/>
    </xf>
    <xf numFmtId="0" fontId="12" fillId="8" borderId="14" xfId="0" applyNumberFormat="1" applyFont="1" applyFill="1" applyBorder="1" applyAlignment="1" applyProtection="1">
      <alignment horizontal="center" vertical="center" wrapText="1" readingOrder="2"/>
      <protection hidden="1"/>
    </xf>
    <xf numFmtId="0" fontId="17" fillId="7" borderId="33" xfId="0" applyFont="1" applyFill="1" applyBorder="1" applyAlignment="1">
      <alignment horizontal="center" vertical="center" wrapText="1"/>
    </xf>
    <xf numFmtId="0" fontId="11" fillId="24" borderId="53" xfId="0" applyFont="1" applyFill="1" applyBorder="1" applyAlignment="1">
      <alignment horizontal="center"/>
    </xf>
    <xf numFmtId="0" fontId="11" fillId="24" borderId="54" xfId="0" applyFont="1" applyFill="1" applyBorder="1" applyAlignment="1">
      <alignment horizontal="center"/>
    </xf>
    <xf numFmtId="0" fontId="17" fillId="23" borderId="6" xfId="0" applyFont="1" applyFill="1" applyBorder="1" applyAlignment="1">
      <alignment horizontal="center" vertical="center" wrapText="1"/>
    </xf>
    <xf numFmtId="0" fontId="17" fillId="23" borderId="5" xfId="0" applyFont="1" applyFill="1" applyBorder="1" applyAlignment="1">
      <alignment horizontal="center" vertical="center" wrapText="1"/>
    </xf>
    <xf numFmtId="0" fontId="17" fillId="23" borderId="6" xfId="0" applyFont="1" applyFill="1" applyBorder="1" applyAlignment="1" applyProtection="1">
      <alignment horizontal="center" vertical="center" wrapText="1" readingOrder="2"/>
      <protection hidden="1"/>
    </xf>
    <xf numFmtId="0" fontId="17" fillId="23" borderId="5" xfId="0" applyFont="1" applyFill="1" applyBorder="1" applyAlignment="1" applyProtection="1">
      <alignment horizontal="center" vertical="center" wrapText="1" readingOrder="2"/>
      <protection hidden="1"/>
    </xf>
    <xf numFmtId="0" fontId="17" fillId="23" borderId="44" xfId="0" applyFont="1" applyFill="1" applyBorder="1" applyAlignment="1">
      <alignment horizontal="center" vertical="center" wrapText="1"/>
    </xf>
    <xf numFmtId="0" fontId="17" fillId="23" borderId="40" xfId="0" applyFont="1" applyFill="1" applyBorder="1" applyAlignment="1">
      <alignment horizontal="center" vertical="center" wrapText="1"/>
    </xf>
    <xf numFmtId="0" fontId="25" fillId="23" borderId="44" xfId="0" applyFont="1" applyFill="1" applyBorder="1" applyAlignment="1" applyProtection="1">
      <alignment horizontal="center" vertical="center" wrapText="1" readingOrder="2"/>
      <protection hidden="1"/>
    </xf>
    <xf numFmtId="0" fontId="25" fillId="23" borderId="40" xfId="0" applyFont="1" applyFill="1" applyBorder="1" applyAlignment="1" applyProtection="1">
      <alignment horizontal="center" vertical="center" wrapText="1" readingOrder="2"/>
      <protection hidden="1"/>
    </xf>
    <xf numFmtId="0" fontId="17" fillId="7" borderId="13" xfId="0" applyFont="1" applyFill="1" applyBorder="1" applyAlignment="1">
      <alignment horizontal="center" vertical="center" wrapText="1"/>
    </xf>
    <xf numFmtId="0" fontId="3" fillId="17" borderId="20" xfId="0" applyFont="1" applyFill="1" applyBorder="1" applyAlignment="1" applyProtection="1">
      <alignment vertical="center" wrapText="1"/>
      <protection hidden="1"/>
    </xf>
    <xf numFmtId="0" fontId="3" fillId="17" borderId="13" xfId="0" applyFont="1" applyFill="1" applyBorder="1" applyAlignment="1" applyProtection="1">
      <alignment vertical="center" wrapText="1"/>
      <protection hidden="1"/>
    </xf>
    <xf numFmtId="0" fontId="3" fillId="6" borderId="34" xfId="0" applyFont="1" applyFill="1" applyBorder="1" applyAlignment="1" applyProtection="1">
      <alignment horizontal="center" vertical="center" wrapText="1"/>
      <protection hidden="1"/>
    </xf>
    <xf numFmtId="0" fontId="3" fillId="6" borderId="24" xfId="0" applyFont="1" applyFill="1" applyBorder="1" applyAlignment="1" applyProtection="1">
      <alignment horizontal="center" vertical="center" wrapText="1"/>
      <protection hidden="1"/>
    </xf>
    <xf numFmtId="0" fontId="3" fillId="6" borderId="12" xfId="0" applyFont="1" applyFill="1" applyBorder="1" applyAlignment="1" applyProtection="1">
      <alignment horizontal="center" vertical="center" wrapText="1"/>
      <protection hidden="1"/>
    </xf>
    <xf numFmtId="0" fontId="3" fillId="6" borderId="43" xfId="0" applyFont="1" applyFill="1" applyBorder="1" applyAlignment="1" applyProtection="1">
      <alignment vertical="center" wrapText="1"/>
      <protection hidden="1"/>
    </xf>
    <xf numFmtId="0" fontId="3" fillId="6" borderId="13" xfId="0" applyFont="1" applyFill="1" applyBorder="1" applyAlignment="1" applyProtection="1">
      <alignment vertical="center" wrapText="1"/>
      <protection hidden="1"/>
    </xf>
    <xf numFmtId="0" fontId="3" fillId="27" borderId="13" xfId="0" applyFont="1" applyFill="1" applyBorder="1" applyAlignment="1" applyProtection="1">
      <alignment vertical="center" wrapText="1"/>
      <protection hidden="1"/>
    </xf>
    <xf numFmtId="0" fontId="3" fillId="16" borderId="13" xfId="0" applyFont="1" applyFill="1" applyBorder="1" applyAlignment="1" applyProtection="1">
      <alignment vertical="center" wrapText="1"/>
      <protection hidden="1"/>
    </xf>
    <xf numFmtId="0" fontId="3" fillId="7" borderId="13" xfId="0" applyFont="1" applyFill="1" applyBorder="1" applyAlignment="1" applyProtection="1">
      <alignment vertical="center" wrapText="1"/>
      <protection hidden="1"/>
    </xf>
    <xf numFmtId="0" fontId="3" fillId="28" borderId="13" xfId="0" applyFont="1" applyFill="1" applyBorder="1" applyAlignment="1" applyProtection="1">
      <alignment vertical="center" wrapText="1"/>
      <protection hidden="1"/>
    </xf>
    <xf numFmtId="0" fontId="3" fillId="28" borderId="34" xfId="0" applyFont="1" applyFill="1" applyBorder="1" applyAlignment="1" applyProtection="1">
      <alignment horizontal="center" vertical="center" wrapText="1"/>
      <protection hidden="1"/>
    </xf>
    <xf numFmtId="0" fontId="3" fillId="28" borderId="24" xfId="0" applyFont="1" applyFill="1" applyBorder="1" applyAlignment="1" applyProtection="1">
      <alignment horizontal="center" vertical="center" wrapText="1"/>
      <protection hidden="1"/>
    </xf>
    <xf numFmtId="0" fontId="3" fillId="28" borderId="12" xfId="0" applyFont="1" applyFill="1" applyBorder="1" applyAlignment="1" applyProtection="1">
      <alignment horizontal="center" vertical="center" wrapText="1"/>
      <protection hidden="1"/>
    </xf>
    <xf numFmtId="0" fontId="1" fillId="4" borderId="8" xfId="0" applyFont="1" applyFill="1" applyBorder="1" applyAlignment="1" applyProtection="1">
      <alignment horizontal="center" vertical="center" wrapText="1"/>
      <protection locked="0"/>
    </xf>
    <xf numFmtId="0" fontId="24" fillId="6" borderId="33" xfId="0" applyFont="1" applyFill="1" applyBorder="1" applyAlignment="1" applyProtection="1">
      <alignment horizontal="center" vertical="center" wrapText="1"/>
      <protection hidden="1"/>
    </xf>
    <xf numFmtId="0" fontId="24" fillId="6" borderId="34" xfId="0" applyFont="1" applyFill="1" applyBorder="1" applyAlignment="1" applyProtection="1">
      <alignment horizontal="center" vertical="center" wrapText="1"/>
      <protection hidden="1"/>
    </xf>
    <xf numFmtId="0" fontId="24" fillId="6" borderId="24" xfId="0" applyFont="1" applyFill="1" applyBorder="1" applyAlignment="1" applyProtection="1">
      <alignment horizontal="center" vertical="center" wrapText="1"/>
      <protection hidden="1"/>
    </xf>
    <xf numFmtId="0" fontId="24" fillId="6" borderId="12" xfId="0" applyFont="1" applyFill="1" applyBorder="1" applyAlignment="1" applyProtection="1">
      <alignment horizontal="center" vertical="center" wrapText="1"/>
      <protection hidden="1"/>
    </xf>
    <xf numFmtId="0" fontId="3" fillId="29" borderId="13" xfId="0" applyFont="1" applyFill="1" applyBorder="1" applyAlignment="1" applyProtection="1">
      <alignment vertical="center" wrapText="1"/>
      <protection hidden="1"/>
    </xf>
    <xf numFmtId="0" fontId="24" fillId="29" borderId="34" xfId="0" applyFont="1" applyFill="1" applyBorder="1" applyAlignment="1" applyProtection="1">
      <alignment horizontal="center" vertical="center" wrapText="1"/>
      <protection hidden="1"/>
    </xf>
    <xf numFmtId="0" fontId="24" fillId="29" borderId="24" xfId="0" applyFont="1" applyFill="1" applyBorder="1" applyAlignment="1" applyProtection="1">
      <alignment horizontal="center" vertical="center" wrapText="1"/>
      <protection hidden="1"/>
    </xf>
    <xf numFmtId="0" fontId="24" fillId="29" borderId="12" xfId="0" applyFont="1" applyFill="1" applyBorder="1" applyAlignment="1" applyProtection="1">
      <alignment horizontal="center" vertical="center" wrapText="1"/>
      <protection hidden="1"/>
    </xf>
    <xf numFmtId="0" fontId="24" fillId="27" borderId="34" xfId="0" applyFont="1" applyFill="1" applyBorder="1" applyAlignment="1" applyProtection="1">
      <alignment horizontal="center" vertical="center" wrapText="1"/>
      <protection hidden="1"/>
    </xf>
    <xf numFmtId="0" fontId="24" fillId="27" borderId="24" xfId="0" applyFont="1" applyFill="1" applyBorder="1" applyAlignment="1" applyProtection="1">
      <alignment horizontal="center" vertical="center" wrapText="1"/>
      <protection hidden="1"/>
    </xf>
    <xf numFmtId="0" fontId="24" fillId="27" borderId="12" xfId="0" applyFont="1" applyFill="1" applyBorder="1" applyAlignment="1" applyProtection="1">
      <alignment horizontal="center" vertical="center" wrapText="1"/>
      <protection hidden="1"/>
    </xf>
    <xf numFmtId="0" fontId="24" fillId="16" borderId="34" xfId="0" applyFont="1" applyFill="1" applyBorder="1" applyAlignment="1" applyProtection="1">
      <alignment horizontal="center" vertical="center" wrapText="1"/>
      <protection hidden="1"/>
    </xf>
    <xf numFmtId="0" fontId="24" fillId="16" borderId="24" xfId="0" applyFont="1" applyFill="1" applyBorder="1" applyAlignment="1" applyProtection="1">
      <alignment horizontal="center" vertical="center" wrapText="1"/>
      <protection hidden="1"/>
    </xf>
    <xf numFmtId="0" fontId="24" fillId="16" borderId="12" xfId="0" applyFont="1" applyFill="1" applyBorder="1" applyAlignment="1" applyProtection="1">
      <alignment horizontal="center" vertical="center" wrapText="1"/>
      <protection hidden="1"/>
    </xf>
    <xf numFmtId="0" fontId="24" fillId="7" borderId="34" xfId="0" applyFont="1" applyFill="1" applyBorder="1" applyAlignment="1" applyProtection="1">
      <alignment horizontal="center" vertical="center" wrapText="1"/>
      <protection hidden="1"/>
    </xf>
    <xf numFmtId="0" fontId="24" fillId="7" borderId="24" xfId="0" applyFont="1" applyFill="1" applyBorder="1" applyAlignment="1" applyProtection="1">
      <alignment horizontal="center" vertical="center" wrapText="1"/>
      <protection hidden="1"/>
    </xf>
    <xf numFmtId="0" fontId="24" fillId="7" borderId="12" xfId="0" applyFont="1" applyFill="1" applyBorder="1" applyAlignment="1" applyProtection="1">
      <alignment horizontal="center" vertical="center" wrapText="1"/>
      <protection hidden="1"/>
    </xf>
    <xf numFmtId="0" fontId="11" fillId="0" borderId="13" xfId="0" applyFont="1" applyBorder="1"/>
    <xf numFmtId="0" fontId="3" fillId="2" borderId="52" xfId="0" applyFont="1" applyFill="1" applyBorder="1" applyAlignment="1" applyProtection="1">
      <alignment horizontal="center" vertical="center" wrapText="1"/>
      <protection hidden="1"/>
    </xf>
    <xf numFmtId="0" fontId="24" fillId="2" borderId="34" xfId="0" applyFont="1" applyFill="1" applyBorder="1" applyAlignment="1" applyProtection="1">
      <alignment horizontal="center" vertical="center" wrapText="1"/>
      <protection hidden="1"/>
    </xf>
    <xf numFmtId="0" fontId="24" fillId="2" borderId="24" xfId="0" applyFont="1" applyFill="1" applyBorder="1" applyAlignment="1" applyProtection="1">
      <alignment horizontal="center" vertical="center" wrapText="1"/>
      <protection hidden="1"/>
    </xf>
    <xf numFmtId="0" fontId="24" fillId="2" borderId="12" xfId="0" applyFont="1" applyFill="1" applyBorder="1" applyAlignment="1" applyProtection="1">
      <alignment horizontal="center" vertical="center" wrapText="1"/>
      <protection hidden="1"/>
    </xf>
    <xf numFmtId="0" fontId="3" fillId="2" borderId="51" xfId="0" applyFont="1" applyFill="1" applyBorder="1" applyAlignment="1" applyProtection="1">
      <alignment horizontal="center" vertical="center" wrapText="1"/>
      <protection hidden="1"/>
    </xf>
    <xf numFmtId="0" fontId="15" fillId="7" borderId="43" xfId="0" applyFont="1" applyFill="1" applyBorder="1" applyAlignment="1" applyProtection="1">
      <alignment vertical="center" wrapText="1" readingOrder="2"/>
      <protection hidden="1"/>
    </xf>
    <xf numFmtId="0" fontId="15" fillId="7" borderId="13" xfId="0" applyFont="1" applyFill="1" applyBorder="1" applyAlignment="1" applyProtection="1">
      <alignment horizontal="center" vertical="center" wrapText="1" readingOrder="2"/>
      <protection hidden="1"/>
    </xf>
    <xf numFmtId="0" fontId="11" fillId="24" borderId="53" xfId="0" applyFont="1" applyFill="1" applyBorder="1" applyAlignment="1">
      <alignment horizontal="center" vertical="center" wrapText="1"/>
    </xf>
    <xf numFmtId="0" fontId="11" fillId="24" borderId="54" xfId="0" applyFont="1" applyFill="1" applyBorder="1" applyAlignment="1">
      <alignment horizontal="center" vertical="center" wrapText="1"/>
    </xf>
    <xf numFmtId="9" fontId="15" fillId="2" borderId="56" xfId="1" applyFont="1" applyFill="1" applyBorder="1" applyAlignment="1" applyProtection="1">
      <alignment horizontal="center" vertical="center" wrapText="1" readingOrder="2"/>
      <protection hidden="1"/>
    </xf>
    <xf numFmtId="9" fontId="15" fillId="2" borderId="57" xfId="1" applyFont="1" applyFill="1" applyBorder="1" applyAlignment="1" applyProtection="1">
      <alignment horizontal="center" vertical="center" wrapText="1" readingOrder="2"/>
      <protection hidden="1"/>
    </xf>
    <xf numFmtId="9" fontId="15" fillId="25" borderId="55" xfId="1" applyFont="1" applyFill="1" applyBorder="1" applyAlignment="1" applyProtection="1">
      <alignment horizontal="center" vertical="center" wrapText="1" readingOrder="2"/>
      <protection hidden="1"/>
    </xf>
    <xf numFmtId="0" fontId="17" fillId="26" borderId="27" xfId="0" applyFont="1" applyFill="1" applyBorder="1" applyAlignment="1">
      <alignment horizontal="center"/>
    </xf>
    <xf numFmtId="0" fontId="17" fillId="26" borderId="25" xfId="0" applyFont="1" applyFill="1" applyBorder="1" applyAlignment="1">
      <alignment horizontal="center"/>
    </xf>
    <xf numFmtId="0" fontId="17" fillId="7" borderId="0" xfId="0" applyFont="1" applyFill="1" applyAlignment="1">
      <alignment horizontal="center" vertical="center" wrapText="1"/>
    </xf>
    <xf numFmtId="0" fontId="11" fillId="24" borderId="53" xfId="0" applyFont="1" applyFill="1" applyBorder="1" applyAlignment="1">
      <alignment horizontal="center" vertical="center" wrapText="1"/>
    </xf>
    <xf numFmtId="0" fontId="11" fillId="24" borderId="54" xfId="0" applyFont="1" applyFill="1" applyBorder="1" applyAlignment="1">
      <alignment horizontal="center" vertical="center" wrapText="1"/>
    </xf>
    <xf numFmtId="0" fontId="17" fillId="23" borderId="22" xfId="0" applyFont="1" applyFill="1" applyBorder="1" applyAlignment="1">
      <alignment horizontal="center" vertical="center" wrapText="1"/>
    </xf>
    <xf numFmtId="0" fontId="17" fillId="23" borderId="37" xfId="0" applyFont="1" applyFill="1" applyBorder="1" applyAlignment="1">
      <alignment horizontal="center" vertical="center" wrapText="1"/>
    </xf>
    <xf numFmtId="0" fontId="11" fillId="0" borderId="13" xfId="0" applyFont="1" applyBorder="1" applyAlignment="1">
      <alignment horizontal="center" vertical="center" wrapText="1"/>
    </xf>
    <xf numFmtId="0" fontId="15" fillId="7" borderId="33" xfId="0" applyFont="1" applyFill="1" applyBorder="1" applyAlignment="1" applyProtection="1">
      <alignment vertical="center" wrapText="1" readingOrder="2"/>
      <protection hidden="1"/>
    </xf>
    <xf numFmtId="0" fontId="15" fillId="7" borderId="13" xfId="0" applyFont="1" applyFill="1" applyBorder="1" applyAlignment="1" applyProtection="1">
      <alignment vertical="center" wrapText="1" readingOrder="2"/>
      <protection hidden="1"/>
    </xf>
    <xf numFmtId="0" fontId="15" fillId="7" borderId="8" xfId="0" applyFont="1" applyFill="1" applyBorder="1" applyAlignment="1" applyProtection="1">
      <alignment horizontal="right" vertical="center" wrapText="1" readingOrder="2"/>
      <protection hidden="1"/>
    </xf>
    <xf numFmtId="0" fontId="15" fillId="7" borderId="13" xfId="0" applyFont="1" applyFill="1" applyBorder="1" applyAlignment="1" applyProtection="1">
      <alignment horizontal="center" vertical="center" readingOrder="2"/>
      <protection hidden="1"/>
    </xf>
    <xf numFmtId="0" fontId="25" fillId="4" borderId="17" xfId="0" applyFont="1" applyFill="1" applyBorder="1" applyAlignment="1">
      <alignment horizontal="center" vertical="center" wrapText="1"/>
    </xf>
    <xf numFmtId="0" fontId="25" fillId="4" borderId="18" xfId="0" applyFont="1" applyFill="1" applyBorder="1" applyAlignment="1">
      <alignment horizontal="center" vertical="center" wrapText="1"/>
    </xf>
    <xf numFmtId="0" fontId="25" fillId="4" borderId="46" xfId="0" applyFont="1" applyFill="1" applyBorder="1" applyAlignment="1">
      <alignment horizontal="center" vertical="center" wrapText="1"/>
    </xf>
    <xf numFmtId="0" fontId="25" fillId="0" borderId="56" xfId="0" applyFont="1" applyBorder="1" applyAlignment="1">
      <alignment horizontal="center" vertical="center"/>
    </xf>
    <xf numFmtId="0" fontId="25" fillId="4" borderId="10"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5" fillId="4" borderId="13" xfId="0" applyFont="1" applyFill="1" applyBorder="1" applyAlignment="1">
      <alignment horizontal="center" vertical="center" wrapText="1"/>
    </xf>
    <xf numFmtId="165" fontId="25" fillId="4" borderId="13" xfId="3" applyNumberFormat="1" applyFont="1" applyFill="1" applyBorder="1" applyAlignment="1">
      <alignment horizontal="center" vertical="center" wrapText="1"/>
    </xf>
    <xf numFmtId="0" fontId="25" fillId="30" borderId="13" xfId="0" applyFont="1" applyFill="1" applyBorder="1" applyAlignment="1">
      <alignment horizontal="center" vertical="center" wrapText="1"/>
    </xf>
    <xf numFmtId="170" fontId="28" fillId="3" borderId="13" xfId="0" applyNumberFormat="1" applyFont="1" applyFill="1" applyBorder="1" applyAlignment="1" applyProtection="1">
      <alignment horizontal="center" vertical="center" wrapText="1"/>
      <protection locked="0"/>
    </xf>
    <xf numFmtId="0" fontId="29" fillId="0" borderId="0" xfId="0" applyFont="1"/>
    <xf numFmtId="0" fontId="29" fillId="0" borderId="0" xfId="0" applyFont="1" applyAlignment="1">
      <alignment horizontal="center" vertical="center"/>
    </xf>
    <xf numFmtId="0" fontId="30" fillId="0" borderId="0" xfId="0" applyFont="1"/>
    <xf numFmtId="0" fontId="17" fillId="31" borderId="17" xfId="0" applyFont="1" applyFill="1" applyBorder="1" applyAlignment="1">
      <alignment horizontal="center"/>
    </xf>
    <xf numFmtId="0" fontId="17" fillId="31" borderId="18" xfId="0" applyFont="1" applyFill="1" applyBorder="1" applyAlignment="1">
      <alignment horizontal="center"/>
    </xf>
    <xf numFmtId="0" fontId="17" fillId="31" borderId="46" xfId="0" applyFont="1" applyFill="1" applyBorder="1" applyAlignment="1">
      <alignment horizontal="center"/>
    </xf>
    <xf numFmtId="0" fontId="17" fillId="13" borderId="7" xfId="0" applyFont="1" applyFill="1" applyBorder="1" applyAlignment="1">
      <alignment horizontal="center"/>
    </xf>
    <xf numFmtId="0" fontId="17" fillId="13" borderId="9" xfId="0" applyFont="1" applyFill="1" applyBorder="1" applyAlignment="1">
      <alignment horizontal="center"/>
    </xf>
    <xf numFmtId="0" fontId="17" fillId="13" borderId="35" xfId="0" applyFont="1" applyFill="1" applyBorder="1" applyAlignment="1">
      <alignment horizontal="center" vertical="center" readingOrder="2"/>
    </xf>
    <xf numFmtId="0" fontId="17" fillId="13" borderId="21" xfId="0" applyFont="1" applyFill="1" applyBorder="1" applyAlignment="1">
      <alignment horizontal="center"/>
    </xf>
    <xf numFmtId="0" fontId="17" fillId="13" borderId="42" xfId="0" applyFont="1" applyFill="1" applyBorder="1"/>
    <xf numFmtId="0" fontId="17" fillId="13" borderId="35" xfId="0" applyFont="1" applyFill="1" applyBorder="1" applyAlignment="1">
      <alignment horizontal="center" vertical="center" wrapText="1"/>
    </xf>
    <xf numFmtId="9" fontId="11" fillId="14" borderId="10" xfId="0" applyNumberFormat="1" applyFont="1" applyFill="1" applyBorder="1" applyAlignment="1">
      <alignment horizontal="center" vertical="center"/>
    </xf>
    <xf numFmtId="0" fontId="11" fillId="14" borderId="14" xfId="0" applyFont="1" applyFill="1" applyBorder="1" applyAlignment="1">
      <alignment vertical="center"/>
    </xf>
    <xf numFmtId="2" fontId="11" fillId="14" borderId="12" xfId="0" applyNumberFormat="1" applyFont="1" applyFill="1" applyBorder="1" applyAlignment="1">
      <alignment horizontal="center" vertical="center"/>
    </xf>
    <xf numFmtId="9" fontId="31" fillId="12" borderId="10" xfId="0" applyNumberFormat="1" applyFont="1" applyFill="1" applyBorder="1" applyAlignment="1">
      <alignment horizontal="center" vertical="center"/>
    </xf>
    <xf numFmtId="0" fontId="31" fillId="12" borderId="14" xfId="0" applyFont="1" applyFill="1" applyBorder="1" applyAlignment="1">
      <alignment vertical="center"/>
    </xf>
    <xf numFmtId="2" fontId="31" fillId="12" borderId="12" xfId="0" applyNumberFormat="1" applyFont="1" applyFill="1" applyBorder="1" applyAlignment="1">
      <alignment horizontal="center" vertical="center"/>
    </xf>
    <xf numFmtId="0" fontId="17" fillId="9" borderId="53" xfId="0" applyFont="1" applyFill="1" applyBorder="1" applyAlignment="1">
      <alignment horizontal="center" vertical="center"/>
    </xf>
    <xf numFmtId="0" fontId="17" fillId="9" borderId="54" xfId="0" applyFont="1" applyFill="1" applyBorder="1" applyAlignment="1">
      <alignment horizontal="center" vertical="center"/>
    </xf>
    <xf numFmtId="0" fontId="17" fillId="9" borderId="52" xfId="0" applyFont="1" applyFill="1" applyBorder="1" applyAlignment="1">
      <alignment horizontal="center" vertical="center"/>
    </xf>
    <xf numFmtId="0" fontId="17" fillId="9" borderId="33" xfId="0" applyFont="1" applyFill="1" applyBorder="1" applyAlignment="1">
      <alignment horizontal="center" vertical="center"/>
    </xf>
    <xf numFmtId="0" fontId="17" fillId="3" borderId="13" xfId="0" applyFont="1" applyFill="1" applyBorder="1" applyAlignment="1">
      <alignment horizontal="center" vertical="center"/>
    </xf>
    <xf numFmtId="0" fontId="17" fillId="31" borderId="47" xfId="0" applyFont="1" applyFill="1" applyBorder="1" applyAlignment="1">
      <alignment horizontal="center"/>
    </xf>
    <xf numFmtId="0" fontId="17" fillId="31" borderId="41" xfId="0" applyFont="1" applyFill="1" applyBorder="1" applyAlignment="1">
      <alignment horizontal="center"/>
    </xf>
    <xf numFmtId="0" fontId="17" fillId="31" borderId="35" xfId="0" applyFont="1" applyFill="1" applyBorder="1" applyAlignment="1">
      <alignment horizontal="center"/>
    </xf>
    <xf numFmtId="9" fontId="17" fillId="13" borderId="35" xfId="0" applyNumberFormat="1" applyFont="1" applyFill="1" applyBorder="1" applyAlignment="1">
      <alignment horizontal="center" vertical="center" readingOrder="2"/>
    </xf>
    <xf numFmtId="0" fontId="20" fillId="21" borderId="16" xfId="0" applyFont="1" applyFill="1" applyBorder="1" applyAlignment="1">
      <alignment horizontal="center" vertical="center"/>
    </xf>
    <xf numFmtId="0" fontId="17" fillId="29" borderId="0" xfId="0" applyFont="1" applyFill="1" applyAlignment="1">
      <alignment horizontal="right" vertical="center" wrapText="1" readingOrder="2"/>
    </xf>
    <xf numFmtId="0" fontId="17" fillId="27" borderId="0" xfId="0" applyFont="1" applyFill="1" applyAlignment="1">
      <alignment horizontal="right" vertical="center" wrapText="1" readingOrder="2"/>
    </xf>
    <xf numFmtId="0" fontId="32" fillId="16" borderId="0" xfId="0" applyFont="1" applyFill="1" applyAlignment="1">
      <alignment horizontal="justify" vertical="center" readingOrder="2"/>
    </xf>
    <xf numFmtId="0" fontId="17" fillId="7" borderId="0" xfId="0" applyFont="1" applyFill="1" applyAlignment="1">
      <alignment horizontal="right" wrapText="1"/>
    </xf>
    <xf numFmtId="0" fontId="17" fillId="2" borderId="13" xfId="0" applyFont="1" applyFill="1" applyBorder="1"/>
    <xf numFmtId="0" fontId="17" fillId="2" borderId="0" xfId="0" applyFont="1" applyFill="1"/>
  </cellXfs>
  <cellStyles count="4">
    <cellStyle name="Comma" xfId="3" builtinId="3"/>
    <cellStyle name="Normal" xfId="0" builtinId="0"/>
    <cellStyle name="Percent" xfId="1" builtinId="5"/>
    <cellStyle name="היפר-קישור" xfId="2" builtinId="8"/>
  </cellStyles>
  <dxfs count="62">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ACE3F0"/>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8701-7CE0-4601-AD27-00FFFF0F4C08}">
  <dimension ref="B1:H61"/>
  <sheetViews>
    <sheetView showGridLines="0" rightToLeft="1" tabSelected="1" view="pageBreakPreview" zoomScale="80" zoomScaleNormal="100" zoomScaleSheetLayoutView="80" workbookViewId="0">
      <selection activeCell="G44" sqref="G44"/>
    </sheetView>
  </sheetViews>
  <sheetFormatPr defaultColWidth="9" defaultRowHeight="15" x14ac:dyDescent="0.25"/>
  <cols>
    <col min="1" max="1" width="1.75" style="2" customWidth="1"/>
    <col min="2" max="2" width="17.125" style="2" customWidth="1"/>
    <col min="3" max="6" width="10" style="2" customWidth="1"/>
    <col min="7" max="7" width="83.875" style="2" customWidth="1"/>
    <col min="8" max="8" width="23.625" style="2" bestFit="1" customWidth="1"/>
    <col min="9" max="9" width="2.375" style="2" customWidth="1"/>
    <col min="10" max="16384" width="9" style="2"/>
  </cols>
  <sheetData>
    <row r="1" spans="2:8" ht="6" customHeight="1" thickBot="1" x14ac:dyDescent="0.3"/>
    <row r="2" spans="2:8" s="3" customFormat="1" ht="18.75" customHeight="1" x14ac:dyDescent="0.25">
      <c r="B2" s="95" t="s">
        <v>20</v>
      </c>
      <c r="C2" s="100" t="s">
        <v>14</v>
      </c>
      <c r="D2" s="101"/>
      <c r="E2" s="101"/>
      <c r="F2" s="102"/>
      <c r="G2" s="98" t="s">
        <v>1</v>
      </c>
      <c r="H2" s="94"/>
    </row>
    <row r="3" spans="2:8" ht="15.75" customHeight="1" x14ac:dyDescent="0.25">
      <c r="B3" s="96"/>
      <c r="C3" s="103"/>
      <c r="D3" s="104"/>
      <c r="E3" s="104"/>
      <c r="F3" s="105"/>
      <c r="G3" s="99"/>
      <c r="H3" s="94"/>
    </row>
    <row r="4" spans="2:8" ht="36" customHeight="1" x14ac:dyDescent="0.25">
      <c r="B4" s="96"/>
      <c r="C4" s="103"/>
      <c r="D4" s="104"/>
      <c r="E4" s="104"/>
      <c r="F4" s="105"/>
      <c r="G4" s="9" t="s">
        <v>15</v>
      </c>
      <c r="H4" s="29"/>
    </row>
    <row r="5" spans="2:8" ht="15.75" customHeight="1" x14ac:dyDescent="0.25">
      <c r="B5" s="96" t="s">
        <v>20</v>
      </c>
      <c r="C5" s="103"/>
      <c r="D5" s="104"/>
      <c r="E5" s="104"/>
      <c r="F5" s="105"/>
      <c r="G5" s="6" t="s">
        <v>16</v>
      </c>
      <c r="H5" s="29"/>
    </row>
    <row r="6" spans="2:8" ht="15" customHeight="1" x14ac:dyDescent="0.25">
      <c r="B6" s="96"/>
      <c r="C6" s="103"/>
      <c r="D6" s="104"/>
      <c r="E6" s="104"/>
      <c r="F6" s="105"/>
      <c r="G6" s="6" t="s">
        <v>8</v>
      </c>
      <c r="H6" s="30"/>
    </row>
    <row r="7" spans="2:8" ht="32.25" customHeight="1" x14ac:dyDescent="0.25">
      <c r="B7" s="96"/>
      <c r="C7" s="103"/>
      <c r="D7" s="104"/>
      <c r="E7" s="104"/>
      <c r="F7" s="105"/>
      <c r="G7" s="7" t="s">
        <v>9</v>
      </c>
      <c r="H7" s="30"/>
    </row>
    <row r="8" spans="2:8" ht="31.15" customHeight="1" thickBot="1" x14ac:dyDescent="0.3">
      <c r="B8" s="97"/>
      <c r="C8" s="103"/>
      <c r="D8" s="104"/>
      <c r="E8" s="104"/>
      <c r="F8" s="105"/>
      <c r="G8" s="8" t="s">
        <v>10</v>
      </c>
      <c r="H8" s="31"/>
    </row>
    <row r="9" spans="2:8" s="4" customFormat="1" ht="21" customHeight="1" thickBot="1" x14ac:dyDescent="0.3">
      <c r="B9" s="78" t="s">
        <v>21</v>
      </c>
      <c r="C9" s="80">
        <v>5.0999999999999996</v>
      </c>
      <c r="D9" s="81"/>
      <c r="E9" s="81"/>
      <c r="F9" s="82"/>
      <c r="G9" s="26" t="s">
        <v>11</v>
      </c>
      <c r="H9" s="32"/>
    </row>
    <row r="10" spans="2:8" s="4" customFormat="1" ht="16.5" customHeight="1" thickBot="1" x14ac:dyDescent="0.3">
      <c r="B10" s="79"/>
      <c r="C10" s="91" t="s">
        <v>32</v>
      </c>
      <c r="D10" s="92"/>
      <c r="E10" s="92"/>
      <c r="F10" s="93"/>
      <c r="G10" s="10" t="s">
        <v>25</v>
      </c>
      <c r="H10" s="33"/>
    </row>
    <row r="11" spans="2:8" s="4" customFormat="1" ht="45.6" customHeight="1" thickBot="1" x14ac:dyDescent="0.3">
      <c r="B11" s="79"/>
      <c r="C11" s="91" t="s">
        <v>33</v>
      </c>
      <c r="D11" s="92"/>
      <c r="E11" s="92"/>
      <c r="F11" s="93"/>
      <c r="G11" s="10" t="s">
        <v>36</v>
      </c>
      <c r="H11" s="33"/>
    </row>
    <row r="12" spans="2:8" s="4" customFormat="1" ht="48" customHeight="1" thickBot="1" x14ac:dyDescent="0.3">
      <c r="B12" s="79"/>
      <c r="C12" s="91" t="s">
        <v>34</v>
      </c>
      <c r="D12" s="92"/>
      <c r="E12" s="92"/>
      <c r="F12" s="93"/>
      <c r="G12" s="10" t="s">
        <v>37</v>
      </c>
      <c r="H12" s="33"/>
    </row>
    <row r="13" spans="2:8" s="4" customFormat="1" ht="45.75" thickBot="1" x14ac:dyDescent="0.3">
      <c r="B13" s="79"/>
      <c r="C13" s="91" t="s">
        <v>35</v>
      </c>
      <c r="D13" s="92"/>
      <c r="E13" s="92"/>
      <c r="F13" s="93"/>
      <c r="G13" s="10" t="s">
        <v>38</v>
      </c>
      <c r="H13" s="33"/>
    </row>
    <row r="14" spans="2:8" s="4" customFormat="1" ht="23.45" customHeight="1" thickBot="1" x14ac:dyDescent="0.3">
      <c r="B14" s="135"/>
      <c r="C14" s="83">
        <v>5.2</v>
      </c>
      <c r="D14" s="83"/>
      <c r="E14" s="83"/>
      <c r="F14" s="84"/>
      <c r="G14" s="25" t="s">
        <v>18</v>
      </c>
      <c r="H14" s="32"/>
    </row>
    <row r="15" spans="2:8" s="4" customFormat="1" ht="42.6" customHeight="1" x14ac:dyDescent="0.25">
      <c r="B15" s="134"/>
      <c r="C15" s="85" t="s">
        <v>26</v>
      </c>
      <c r="D15" s="85"/>
      <c r="E15" s="85"/>
      <c r="F15" s="85"/>
      <c r="G15" s="40" t="s">
        <v>59</v>
      </c>
      <c r="H15" s="39"/>
    </row>
    <row r="16" spans="2:8" s="4" customFormat="1" ht="60" customHeight="1" x14ac:dyDescent="0.25">
      <c r="B16" s="86" t="s">
        <v>58</v>
      </c>
      <c r="C16" s="87" t="s">
        <v>60</v>
      </c>
      <c r="D16" s="86"/>
      <c r="E16" s="86"/>
      <c r="F16" s="86"/>
      <c r="G16" s="44" t="s">
        <v>61</v>
      </c>
      <c r="H16" s="39"/>
    </row>
    <row r="17" spans="2:8" s="4" customFormat="1" ht="50.25" customHeight="1" x14ac:dyDescent="0.25">
      <c r="B17" s="86"/>
      <c r="C17" s="87" t="s">
        <v>62</v>
      </c>
      <c r="D17" s="86"/>
      <c r="E17" s="86"/>
      <c r="F17" s="86"/>
      <c r="G17" s="44" t="s">
        <v>63</v>
      </c>
      <c r="H17" s="39"/>
    </row>
    <row r="18" spans="2:8" s="4" customFormat="1" ht="50.25" customHeight="1" x14ac:dyDescent="0.25">
      <c r="B18" s="140" t="s">
        <v>66</v>
      </c>
      <c r="C18" s="136" t="s">
        <v>27</v>
      </c>
      <c r="D18" s="137"/>
      <c r="E18" s="137"/>
      <c r="F18" s="138"/>
      <c r="G18" s="45" t="s">
        <v>64</v>
      </c>
      <c r="H18" s="39"/>
    </row>
    <row r="19" spans="2:8" s="4" customFormat="1" ht="35.25" customHeight="1" thickBot="1" x14ac:dyDescent="0.3">
      <c r="B19" s="144" t="s">
        <v>67</v>
      </c>
      <c r="C19" s="145" t="s">
        <v>68</v>
      </c>
      <c r="D19" s="146"/>
      <c r="E19" s="146"/>
      <c r="F19" s="147"/>
      <c r="G19" s="144" t="s">
        <v>69</v>
      </c>
      <c r="H19" s="39"/>
    </row>
    <row r="20" spans="2:8" s="4" customFormat="1" ht="42.75" customHeight="1" x14ac:dyDescent="0.25">
      <c r="B20" s="139"/>
      <c r="C20" s="149">
        <v>5.3</v>
      </c>
      <c r="D20" s="149"/>
      <c r="E20" s="149"/>
      <c r="F20" s="149"/>
      <c r="G20" s="40" t="s">
        <v>70</v>
      </c>
      <c r="H20" s="39"/>
    </row>
    <row r="21" spans="2:8" s="4" customFormat="1" ht="116.25" customHeight="1" x14ac:dyDescent="0.25">
      <c r="B21" s="153" t="s">
        <v>71</v>
      </c>
      <c r="C21" s="154" t="s">
        <v>72</v>
      </c>
      <c r="D21" s="155"/>
      <c r="E21" s="155"/>
      <c r="F21" s="156"/>
      <c r="G21" s="229" t="s">
        <v>205</v>
      </c>
      <c r="H21" s="148"/>
    </row>
    <row r="22" spans="2:8" s="4" customFormat="1" ht="97.5" customHeight="1" x14ac:dyDescent="0.25">
      <c r="B22" s="141" t="s">
        <v>73</v>
      </c>
      <c r="C22" s="157" t="s">
        <v>75</v>
      </c>
      <c r="D22" s="158"/>
      <c r="E22" s="158"/>
      <c r="F22" s="159"/>
      <c r="G22" s="230" t="s">
        <v>74</v>
      </c>
      <c r="H22" s="148"/>
    </row>
    <row r="23" spans="2:8" s="4" customFormat="1" ht="42.75" customHeight="1" x14ac:dyDescent="0.25">
      <c r="B23" s="142" t="s">
        <v>76</v>
      </c>
      <c r="C23" s="160" t="s">
        <v>77</v>
      </c>
      <c r="D23" s="161"/>
      <c r="E23" s="161"/>
      <c r="F23" s="162"/>
      <c r="G23" s="231" t="s">
        <v>78</v>
      </c>
      <c r="H23" s="148"/>
    </row>
    <row r="24" spans="2:8" s="4" customFormat="1" ht="42.75" customHeight="1" x14ac:dyDescent="0.25">
      <c r="B24" s="140"/>
      <c r="C24" s="150">
        <v>5.4</v>
      </c>
      <c r="D24" s="151"/>
      <c r="E24" s="151"/>
      <c r="F24" s="152"/>
      <c r="G24" s="58" t="s">
        <v>79</v>
      </c>
      <c r="H24" s="148"/>
    </row>
    <row r="25" spans="2:8" s="4" customFormat="1" ht="63.75" customHeight="1" x14ac:dyDescent="0.25">
      <c r="B25" s="143" t="s">
        <v>80</v>
      </c>
      <c r="C25" s="163" t="s">
        <v>81</v>
      </c>
      <c r="D25" s="164"/>
      <c r="E25" s="164"/>
      <c r="F25" s="165"/>
      <c r="G25" s="232" t="s">
        <v>82</v>
      </c>
      <c r="H25" s="148"/>
    </row>
    <row r="26" spans="2:8" s="4" customFormat="1" ht="42.75" customHeight="1" x14ac:dyDescent="0.25">
      <c r="B26" s="167" t="s">
        <v>86</v>
      </c>
      <c r="C26" s="168" t="s">
        <v>83</v>
      </c>
      <c r="D26" s="169"/>
      <c r="E26" s="169"/>
      <c r="F26" s="170"/>
      <c r="G26" s="233" t="s">
        <v>39</v>
      </c>
      <c r="H26" s="148"/>
    </row>
    <row r="27" spans="2:8" s="4" customFormat="1" ht="42.75" customHeight="1" x14ac:dyDescent="0.25">
      <c r="B27" s="171"/>
      <c r="C27" s="168" t="s">
        <v>84</v>
      </c>
      <c r="D27" s="169"/>
      <c r="E27" s="169"/>
      <c r="F27" s="170"/>
      <c r="G27" s="234" t="s">
        <v>85</v>
      </c>
      <c r="H27" s="148"/>
    </row>
    <row r="28" spans="2:8" s="5" customFormat="1" ht="17.25" thickBot="1" x14ac:dyDescent="0.3">
      <c r="B28" s="77"/>
      <c r="C28" s="70">
        <v>6</v>
      </c>
      <c r="D28" s="71"/>
      <c r="E28" s="71"/>
      <c r="F28" s="72"/>
      <c r="G28" s="37" t="s">
        <v>40</v>
      </c>
      <c r="H28" s="38"/>
    </row>
    <row r="29" spans="2:8" s="5" customFormat="1" ht="17.25" thickBot="1" x14ac:dyDescent="0.3">
      <c r="B29" s="77"/>
      <c r="C29" s="70">
        <v>6.1</v>
      </c>
      <c r="D29" s="71"/>
      <c r="E29" s="71"/>
      <c r="F29" s="72"/>
      <c r="G29" s="27" t="s">
        <v>28</v>
      </c>
      <c r="H29" s="35"/>
    </row>
    <row r="30" spans="2:8" s="5" customFormat="1" ht="48" customHeight="1" thickBot="1" x14ac:dyDescent="0.3">
      <c r="B30" s="77"/>
      <c r="C30" s="70">
        <v>6.2</v>
      </c>
      <c r="D30" s="71"/>
      <c r="E30" s="71"/>
      <c r="F30" s="72"/>
      <c r="G30" s="27" t="s">
        <v>41</v>
      </c>
      <c r="H30" s="35"/>
    </row>
    <row r="31" spans="2:8" s="5" customFormat="1" ht="30" x14ac:dyDescent="0.25">
      <c r="B31" s="77"/>
      <c r="C31" s="70">
        <v>6.3</v>
      </c>
      <c r="D31" s="71"/>
      <c r="E31" s="71"/>
      <c r="F31" s="72"/>
      <c r="G31" s="27" t="s">
        <v>42</v>
      </c>
      <c r="H31" s="35"/>
    </row>
    <row r="32" spans="2:8" s="5" customFormat="1" ht="17.25" thickBot="1" x14ac:dyDescent="0.3">
      <c r="B32" s="77"/>
      <c r="C32" s="70">
        <v>6.4</v>
      </c>
      <c r="D32" s="71"/>
      <c r="E32" s="71"/>
      <c r="F32" s="72"/>
      <c r="G32" s="27" t="s">
        <v>43</v>
      </c>
      <c r="H32" s="35"/>
    </row>
    <row r="33" spans="2:8" s="5" customFormat="1" ht="30.75" thickBot="1" x14ac:dyDescent="0.3">
      <c r="B33" s="77"/>
      <c r="C33" s="70">
        <v>6.5</v>
      </c>
      <c r="D33" s="71"/>
      <c r="E33" s="71"/>
      <c r="F33" s="72"/>
      <c r="G33" s="27" t="s">
        <v>44</v>
      </c>
      <c r="H33" s="35"/>
    </row>
    <row r="34" spans="2:8" s="5" customFormat="1" ht="30.75" thickBot="1" x14ac:dyDescent="0.3">
      <c r="B34" s="77"/>
      <c r="C34" s="70">
        <v>6.6</v>
      </c>
      <c r="D34" s="71"/>
      <c r="E34" s="71"/>
      <c r="F34" s="72"/>
      <c r="G34" s="27" t="s">
        <v>45</v>
      </c>
      <c r="H34" s="35"/>
    </row>
    <row r="35" spans="2:8" s="5" customFormat="1" ht="30.75" thickBot="1" x14ac:dyDescent="0.3">
      <c r="B35" s="77"/>
      <c r="C35" s="70">
        <v>6.7</v>
      </c>
      <c r="D35" s="71"/>
      <c r="E35" s="71"/>
      <c r="F35" s="72"/>
      <c r="G35" s="27" t="s">
        <v>46</v>
      </c>
      <c r="H35" s="35"/>
    </row>
    <row r="36" spans="2:8" s="5" customFormat="1" ht="30.75" thickBot="1" x14ac:dyDescent="0.3">
      <c r="B36" s="77"/>
      <c r="C36" s="70">
        <v>6.8</v>
      </c>
      <c r="D36" s="71"/>
      <c r="E36" s="71"/>
      <c r="F36" s="72"/>
      <c r="G36" s="27" t="s">
        <v>47</v>
      </c>
      <c r="H36" s="35"/>
    </row>
    <row r="37" spans="2:8" s="5" customFormat="1" ht="17.25" thickBot="1" x14ac:dyDescent="0.3">
      <c r="B37" s="77"/>
      <c r="C37" s="70">
        <v>6.9</v>
      </c>
      <c r="D37" s="71"/>
      <c r="E37" s="71"/>
      <c r="F37" s="72"/>
      <c r="G37" s="27" t="s">
        <v>48</v>
      </c>
      <c r="H37" s="35"/>
    </row>
    <row r="38" spans="2:8" s="5" customFormat="1" ht="17.25" thickBot="1" x14ac:dyDescent="0.3">
      <c r="B38" s="77"/>
      <c r="C38" s="88">
        <v>6.1</v>
      </c>
      <c r="D38" s="89"/>
      <c r="E38" s="89"/>
      <c r="F38" s="90"/>
      <c r="G38" s="27" t="s">
        <v>87</v>
      </c>
      <c r="H38" s="35"/>
    </row>
    <row r="39" spans="2:8" s="5" customFormat="1" ht="18" customHeight="1" thickBot="1" x14ac:dyDescent="0.3">
      <c r="B39" s="77"/>
      <c r="C39" s="70">
        <v>6.11</v>
      </c>
      <c r="D39" s="71"/>
      <c r="E39" s="71"/>
      <c r="F39" s="72"/>
      <c r="G39" s="27" t="s">
        <v>88</v>
      </c>
      <c r="H39" s="35"/>
    </row>
    <row r="40" spans="2:8" s="5" customFormat="1" ht="18" customHeight="1" thickBot="1" x14ac:dyDescent="0.3">
      <c r="B40" s="77"/>
      <c r="C40" s="70">
        <v>6.12</v>
      </c>
      <c r="D40" s="71"/>
      <c r="E40" s="71"/>
      <c r="F40" s="72"/>
      <c r="G40" s="27" t="s">
        <v>89</v>
      </c>
      <c r="H40" s="35"/>
    </row>
    <row r="41" spans="2:8" s="5" customFormat="1" ht="18" customHeight="1" thickBot="1" x14ac:dyDescent="0.3">
      <c r="B41" s="77"/>
      <c r="C41" s="70">
        <v>6.13</v>
      </c>
      <c r="D41" s="71"/>
      <c r="E41" s="71"/>
      <c r="F41" s="72"/>
      <c r="G41" s="27" t="s">
        <v>90</v>
      </c>
      <c r="H41" s="35"/>
    </row>
    <row r="42" spans="2:8" s="5" customFormat="1" ht="18" customHeight="1" thickBot="1" x14ac:dyDescent="0.3">
      <c r="B42" s="77"/>
      <c r="C42" s="70">
        <v>6.14</v>
      </c>
      <c r="D42" s="71"/>
      <c r="E42" s="71"/>
      <c r="F42" s="72"/>
      <c r="G42" s="27" t="s">
        <v>49</v>
      </c>
      <c r="H42" s="35"/>
    </row>
    <row r="43" spans="2:8" s="5" customFormat="1" ht="60.75" thickBot="1" x14ac:dyDescent="0.3">
      <c r="B43" s="77"/>
      <c r="C43" s="70">
        <v>6.15</v>
      </c>
      <c r="D43" s="71"/>
      <c r="E43" s="71"/>
      <c r="F43" s="72"/>
      <c r="G43" s="27" t="s">
        <v>91</v>
      </c>
      <c r="H43" s="35"/>
    </row>
    <row r="44" spans="2:8" s="5" customFormat="1" ht="60.75" thickBot="1" x14ac:dyDescent="0.3">
      <c r="B44" s="77"/>
      <c r="C44" s="70">
        <v>6.16</v>
      </c>
      <c r="D44" s="71"/>
      <c r="E44" s="71"/>
      <c r="F44" s="72"/>
      <c r="G44" s="27" t="s">
        <v>92</v>
      </c>
      <c r="H44" s="35"/>
    </row>
    <row r="45" spans="2:8" s="5" customFormat="1" ht="60.75" thickBot="1" x14ac:dyDescent="0.3">
      <c r="B45" s="77"/>
      <c r="C45" s="70">
        <v>6.17</v>
      </c>
      <c r="D45" s="71"/>
      <c r="E45" s="71"/>
      <c r="F45" s="72"/>
      <c r="G45" s="27" t="s">
        <v>93</v>
      </c>
      <c r="H45" s="35"/>
    </row>
    <row r="46" spans="2:8" s="5" customFormat="1" ht="45.75" thickBot="1" x14ac:dyDescent="0.3">
      <c r="B46" s="77"/>
      <c r="C46" s="70">
        <v>6.18</v>
      </c>
      <c r="D46" s="71"/>
      <c r="E46" s="71"/>
      <c r="F46" s="72"/>
      <c r="G46" s="27" t="s">
        <v>94</v>
      </c>
      <c r="H46" s="35"/>
    </row>
    <row r="47" spans="2:8" s="5" customFormat="1" ht="60.75" thickBot="1" x14ac:dyDescent="0.3">
      <c r="B47" s="77"/>
      <c r="C47" s="70">
        <v>6.19</v>
      </c>
      <c r="D47" s="71"/>
      <c r="E47" s="71"/>
      <c r="F47" s="72"/>
      <c r="G47" s="27" t="s">
        <v>95</v>
      </c>
      <c r="H47" s="35"/>
    </row>
    <row r="48" spans="2:8" s="5" customFormat="1" ht="30.75" thickBot="1" x14ac:dyDescent="0.3">
      <c r="B48" s="77"/>
      <c r="C48" s="88">
        <v>6.2</v>
      </c>
      <c r="D48" s="89"/>
      <c r="E48" s="89"/>
      <c r="F48" s="90"/>
      <c r="G48" s="27" t="s">
        <v>96</v>
      </c>
      <c r="H48" s="35"/>
    </row>
    <row r="49" spans="2:8" s="5" customFormat="1" ht="27.75" customHeight="1" thickBot="1" x14ac:dyDescent="0.3">
      <c r="B49" s="77"/>
      <c r="C49" s="70">
        <v>6.21</v>
      </c>
      <c r="D49" s="71"/>
      <c r="E49" s="71"/>
      <c r="F49" s="72"/>
      <c r="G49" s="27" t="s">
        <v>97</v>
      </c>
      <c r="H49" s="35"/>
    </row>
    <row r="50" spans="2:8" s="5" customFormat="1" ht="27.75" customHeight="1" thickBot="1" x14ac:dyDescent="0.3">
      <c r="B50" s="77"/>
      <c r="C50" s="70" t="s">
        <v>99</v>
      </c>
      <c r="D50" s="71"/>
      <c r="E50" s="71"/>
      <c r="F50" s="72"/>
      <c r="G50" s="27" t="s">
        <v>98</v>
      </c>
      <c r="H50" s="35"/>
    </row>
    <row r="51" spans="2:8" s="5" customFormat="1" ht="27.75" customHeight="1" thickBot="1" x14ac:dyDescent="0.3">
      <c r="B51" s="77"/>
      <c r="C51" s="70" t="s">
        <v>100</v>
      </c>
      <c r="D51" s="71"/>
      <c r="E51" s="71"/>
      <c r="F51" s="72"/>
      <c r="G51" s="27" t="s">
        <v>101</v>
      </c>
      <c r="H51" s="35"/>
    </row>
    <row r="52" spans="2:8" s="5" customFormat="1" ht="16.5" x14ac:dyDescent="0.25">
      <c r="B52" s="77"/>
      <c r="C52" s="68"/>
      <c r="D52" s="75" t="s">
        <v>103</v>
      </c>
      <c r="E52" s="76"/>
      <c r="F52" s="76"/>
      <c r="G52" s="76"/>
      <c r="H52" s="35"/>
    </row>
    <row r="53" spans="2:8" s="5" customFormat="1" ht="16.5" x14ac:dyDescent="0.25">
      <c r="B53" s="77"/>
      <c r="C53" s="69"/>
      <c r="D53" s="21"/>
      <c r="E53" s="73"/>
      <c r="F53" s="74"/>
      <c r="G53" s="27" t="s">
        <v>29</v>
      </c>
      <c r="H53" s="35"/>
    </row>
    <row r="54" spans="2:8" s="5" customFormat="1" ht="16.5" x14ac:dyDescent="0.25">
      <c r="B54" s="77"/>
      <c r="C54" s="69"/>
      <c r="D54" s="20"/>
      <c r="E54" s="73"/>
      <c r="F54" s="74"/>
      <c r="G54" s="27" t="s">
        <v>50</v>
      </c>
      <c r="H54" s="35"/>
    </row>
    <row r="55" spans="2:8" ht="14.25" hidden="1" customHeight="1" thickBot="1" x14ac:dyDescent="0.3">
      <c r="C55" s="1">
        <v>7.15</v>
      </c>
      <c r="D55" s="21"/>
      <c r="E55" s="21"/>
      <c r="F55" s="21"/>
      <c r="G55" s="28" t="s">
        <v>12</v>
      </c>
      <c r="H55" s="34"/>
    </row>
    <row r="56" spans="2:8" ht="14.25" hidden="1" customHeight="1" x14ac:dyDescent="0.25">
      <c r="C56" s="1">
        <v>7.16</v>
      </c>
      <c r="D56" s="21"/>
      <c r="E56" s="21"/>
      <c r="F56" s="21"/>
      <c r="G56" s="28" t="s">
        <v>2</v>
      </c>
      <c r="H56" s="34"/>
    </row>
    <row r="57" spans="2:8" ht="14.25" hidden="1" customHeight="1" thickBot="1" x14ac:dyDescent="0.3">
      <c r="C57" s="1">
        <v>7.17</v>
      </c>
      <c r="D57" s="21"/>
      <c r="E57" s="21"/>
      <c r="F57" s="21"/>
      <c r="G57" s="28" t="s">
        <v>13</v>
      </c>
      <c r="H57" s="34"/>
    </row>
    <row r="58" spans="2:8" ht="14.25" hidden="1" customHeight="1" thickBot="1" x14ac:dyDescent="0.3">
      <c r="C58" s="1">
        <v>7.18</v>
      </c>
      <c r="D58" s="21"/>
      <c r="E58" s="21"/>
      <c r="F58" s="21"/>
      <c r="G58" s="28" t="s">
        <v>17</v>
      </c>
      <c r="H58" s="34"/>
    </row>
    <row r="59" spans="2:8" ht="15.75" hidden="1" thickBot="1" x14ac:dyDescent="0.3">
      <c r="H59" s="34"/>
    </row>
    <row r="60" spans="2:8" ht="16.5" thickBot="1" x14ac:dyDescent="0.3">
      <c r="C60" s="20"/>
      <c r="D60" s="20"/>
      <c r="E60" s="73"/>
      <c r="F60" s="74"/>
      <c r="G60" s="27" t="s">
        <v>102</v>
      </c>
      <c r="H60" s="34"/>
    </row>
    <row r="61" spans="2:8" s="5" customFormat="1" ht="19.899999999999999" customHeight="1" thickBot="1" x14ac:dyDescent="0.3">
      <c r="B61" s="2"/>
      <c r="C61" s="65" t="s">
        <v>0</v>
      </c>
      <c r="D61" s="66"/>
      <c r="E61" s="66"/>
      <c r="F61" s="66"/>
      <c r="G61" s="67"/>
      <c r="H61" s="36"/>
    </row>
  </sheetData>
  <mergeCells count="57">
    <mergeCell ref="C51:F51"/>
    <mergeCell ref="E60:F60"/>
    <mergeCell ref="C26:F26"/>
    <mergeCell ref="C27:F27"/>
    <mergeCell ref="B26:B27"/>
    <mergeCell ref="C50:F50"/>
    <mergeCell ref="C21:F21"/>
    <mergeCell ref="C22:F22"/>
    <mergeCell ref="C23:F23"/>
    <mergeCell ref="C24:F24"/>
    <mergeCell ref="C39:F39"/>
    <mergeCell ref="C33:F33"/>
    <mergeCell ref="C34:F34"/>
    <mergeCell ref="C35:F35"/>
    <mergeCell ref="C36:F36"/>
    <mergeCell ref="C37:F37"/>
    <mergeCell ref="C13:F13"/>
    <mergeCell ref="C19:F19"/>
    <mergeCell ref="C17:F17"/>
    <mergeCell ref="C18:F18"/>
    <mergeCell ref="C38:F38"/>
    <mergeCell ref="C25:F25"/>
    <mergeCell ref="H2:H3"/>
    <mergeCell ref="B2:B8"/>
    <mergeCell ref="G2:G3"/>
    <mergeCell ref="C2:F8"/>
    <mergeCell ref="C10:F10"/>
    <mergeCell ref="B9:B13"/>
    <mergeCell ref="B28:B54"/>
    <mergeCell ref="C9:F9"/>
    <mergeCell ref="C14:F14"/>
    <mergeCell ref="C15:F15"/>
    <mergeCell ref="B16:B17"/>
    <mergeCell ref="C16:F16"/>
    <mergeCell ref="C46:F46"/>
    <mergeCell ref="C47:F47"/>
    <mergeCell ref="C48:F48"/>
    <mergeCell ref="C49:F49"/>
    <mergeCell ref="C20:F20"/>
    <mergeCell ref="C11:F11"/>
    <mergeCell ref="C12:F12"/>
    <mergeCell ref="C61:G61"/>
    <mergeCell ref="C52:C54"/>
    <mergeCell ref="C28:F28"/>
    <mergeCell ref="E53:F53"/>
    <mergeCell ref="E54:F54"/>
    <mergeCell ref="D52:G52"/>
    <mergeCell ref="C29:F29"/>
    <mergeCell ref="C30:F30"/>
    <mergeCell ref="C31:F31"/>
    <mergeCell ref="C32:F32"/>
    <mergeCell ref="C40:F40"/>
    <mergeCell ref="C41:F41"/>
    <mergeCell ref="C42:F42"/>
    <mergeCell ref="C43:F43"/>
    <mergeCell ref="C44:F44"/>
    <mergeCell ref="C45:F45"/>
  </mergeCells>
  <conditionalFormatting sqref="H9 H28:H54 G15:G18">
    <cfRule type="containsText" dxfId="61" priority="325" operator="containsText" text="ל.ר.">
      <formula>NOT(ISERROR(SEARCH("ל.ר.",G9)))</formula>
    </cfRule>
    <cfRule type="containsText" dxfId="60" priority="326" operator="containsText" text="$">
      <formula>NOT(ISERROR(SEARCH("$",G9)))</formula>
    </cfRule>
    <cfRule type="containsText" dxfId="59" priority="327" operator="containsText" text="X">
      <formula>NOT(ISERROR(SEARCH("X",G9)))</formula>
    </cfRule>
    <cfRule type="containsText" dxfId="58" priority="328" operator="containsText" text="V">
      <formula>NOT(ISERROR(SEARCH("V",G9)))</formula>
    </cfRule>
  </conditionalFormatting>
  <conditionalFormatting sqref="H55:H60 H15:H27">
    <cfRule type="containsText" dxfId="57" priority="245" operator="containsText" text="V">
      <formula>NOT(ISERROR(SEARCH("V",H15)))</formula>
    </cfRule>
    <cfRule type="expression" dxfId="56" priority="246">
      <formula>H15="ל.ר."</formula>
    </cfRule>
    <cfRule type="containsText" dxfId="55" priority="247" operator="containsText" text="X">
      <formula>NOT(ISERROR(SEARCH("X",H15)))</formula>
    </cfRule>
    <cfRule type="notContainsBlanks" dxfId="54" priority="248">
      <formula>LEN(TRIM(H15))&gt;0</formula>
    </cfRule>
  </conditionalFormatting>
  <conditionalFormatting sqref="G9">
    <cfRule type="containsText" dxfId="53" priority="129" operator="containsText" text="ל.ר.">
      <formula>NOT(ISERROR(SEARCH("ל.ר.",G9)))</formula>
    </cfRule>
    <cfRule type="containsText" dxfId="52" priority="130" operator="containsText" text="$">
      <formula>NOT(ISERROR(SEARCH("$",G9)))</formula>
    </cfRule>
    <cfRule type="containsText" dxfId="51" priority="131" operator="containsText" text="X">
      <formula>NOT(ISERROR(SEARCH("X",G9)))</formula>
    </cfRule>
    <cfRule type="containsText" dxfId="50" priority="132" operator="containsText" text="V">
      <formula>NOT(ISERROR(SEARCH("V",G9)))</formula>
    </cfRule>
  </conditionalFormatting>
  <conditionalFormatting sqref="C9">
    <cfRule type="containsText" dxfId="49" priority="125" operator="containsText" text="ל.ר.">
      <formula>NOT(ISERROR(SEARCH("ל.ר.",C9)))</formula>
    </cfRule>
    <cfRule type="containsText" dxfId="48" priority="126" operator="containsText" text="$">
      <formula>NOT(ISERROR(SEARCH("$",C9)))</formula>
    </cfRule>
    <cfRule type="containsText" dxfId="47" priority="127" operator="containsText" text="X">
      <formula>NOT(ISERROR(SEARCH("X",C9)))</formula>
    </cfRule>
    <cfRule type="containsText" dxfId="46" priority="128" operator="containsText" text="V">
      <formula>NOT(ISERROR(SEARCH("V",C9)))</formula>
    </cfRule>
  </conditionalFormatting>
  <conditionalFormatting sqref="B9">
    <cfRule type="containsText" dxfId="45" priority="121" operator="containsText" text="ל.ר.">
      <formula>NOT(ISERROR(SEARCH("ל.ר.",B9)))</formula>
    </cfRule>
    <cfRule type="containsText" dxfId="44" priority="122" operator="containsText" text="$">
      <formula>NOT(ISERROR(SEARCH("$",B9)))</formula>
    </cfRule>
    <cfRule type="containsText" dxfId="43" priority="123" operator="containsText" text="X">
      <formula>NOT(ISERROR(SEARCH("X",B9)))</formula>
    </cfRule>
    <cfRule type="containsText" dxfId="42" priority="124" operator="containsText" text="V">
      <formula>NOT(ISERROR(SEARCH("V",B9)))</formula>
    </cfRule>
  </conditionalFormatting>
  <conditionalFormatting sqref="G14">
    <cfRule type="containsText" dxfId="41" priority="89" operator="containsText" text="ל.ר.">
      <formula>NOT(ISERROR(SEARCH("ל.ר.",G14)))</formula>
    </cfRule>
    <cfRule type="containsText" dxfId="40" priority="90" operator="containsText" text="$">
      <formula>NOT(ISERROR(SEARCH("$",G14)))</formula>
    </cfRule>
    <cfRule type="containsText" dxfId="39" priority="91" operator="containsText" text="X">
      <formula>NOT(ISERROR(SEARCH("X",G14)))</formula>
    </cfRule>
    <cfRule type="containsText" dxfId="38" priority="92" operator="containsText" text="V">
      <formula>NOT(ISERROR(SEARCH("V",G14)))</formula>
    </cfRule>
  </conditionalFormatting>
  <conditionalFormatting sqref="C14">
    <cfRule type="containsText" dxfId="37" priority="85" operator="containsText" text="ל.ר.">
      <formula>NOT(ISERROR(SEARCH("ל.ר.",C14)))</formula>
    </cfRule>
    <cfRule type="containsText" dxfId="36" priority="86" operator="containsText" text="$">
      <formula>NOT(ISERROR(SEARCH("$",C14)))</formula>
    </cfRule>
    <cfRule type="containsText" dxfId="35" priority="87" operator="containsText" text="X">
      <formula>NOT(ISERROR(SEARCH("X",C14)))</formula>
    </cfRule>
    <cfRule type="containsText" dxfId="34" priority="88" operator="containsText" text="V">
      <formula>NOT(ISERROR(SEARCH("V",C14)))</formula>
    </cfRule>
  </conditionalFormatting>
  <conditionalFormatting sqref="H14">
    <cfRule type="containsText" dxfId="33" priority="81" operator="containsText" text="ל.ר.">
      <formula>NOT(ISERROR(SEARCH("ל.ר.",H14)))</formula>
    </cfRule>
    <cfRule type="containsText" dxfId="32" priority="82" operator="containsText" text="$">
      <formula>NOT(ISERROR(SEARCH("$",H14)))</formula>
    </cfRule>
    <cfRule type="containsText" dxfId="31" priority="83" operator="containsText" text="X">
      <formula>NOT(ISERROR(SEARCH("X",H14)))</formula>
    </cfRule>
    <cfRule type="containsText" dxfId="30" priority="84" operator="containsText" text="V">
      <formula>NOT(ISERROR(SEARCH("V",H14)))</formula>
    </cfRule>
  </conditionalFormatting>
  <conditionalFormatting sqref="C15">
    <cfRule type="containsText" dxfId="29" priority="69" operator="containsText" text="ל.ר.">
      <formula>NOT(ISERROR(SEARCH("ל.ר.",C15)))</formula>
    </cfRule>
    <cfRule type="containsText" dxfId="28" priority="70" operator="containsText" text="$">
      <formula>NOT(ISERROR(SEARCH("$",C15)))</formula>
    </cfRule>
    <cfRule type="containsText" dxfId="27" priority="71" operator="containsText" text="X">
      <formula>NOT(ISERROR(SEARCH("X",C15)))</formula>
    </cfRule>
    <cfRule type="containsText" dxfId="26" priority="72" operator="containsText" text="V">
      <formula>NOT(ISERROR(SEARCH("V",C15)))</formula>
    </cfRule>
  </conditionalFormatting>
  <conditionalFormatting sqref="H61">
    <cfRule type="containsText" dxfId="25" priority="37" operator="containsText" text="ל.ר.">
      <formula>NOT(ISERROR(SEARCH("ל.ר.",H61)))</formula>
    </cfRule>
    <cfRule type="containsText" dxfId="24" priority="38" operator="containsText" text="$">
      <formula>NOT(ISERROR(SEARCH("$",H61)))</formula>
    </cfRule>
    <cfRule type="containsText" dxfId="23" priority="39" operator="containsText" text="X">
      <formula>NOT(ISERROR(SEARCH("X",H61)))</formula>
    </cfRule>
    <cfRule type="containsText" dxfId="22" priority="40" operator="containsText" text="V">
      <formula>NOT(ISERROR(SEARCH("V",H61)))</formula>
    </cfRule>
  </conditionalFormatting>
  <conditionalFormatting sqref="G20 G24">
    <cfRule type="containsText" dxfId="21" priority="1" operator="containsText" text="ל.ר.">
      <formula>NOT(ISERROR(SEARCH("ל.ר.",G20)))</formula>
    </cfRule>
    <cfRule type="containsText" dxfId="20" priority="2" operator="containsText" text="$">
      <formula>NOT(ISERROR(SEARCH("$",G20)))</formula>
    </cfRule>
    <cfRule type="containsText" dxfId="19" priority="3" operator="containsText" text="X">
      <formula>NOT(ISERROR(SEARCH("X",G20)))</formula>
    </cfRule>
    <cfRule type="containsText" dxfId="18" priority="4" operator="containsText" text="V">
      <formula>NOT(ISERROR(SEARCH("V",G20)))</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F095-7812-46E7-B789-3CE06A37A746}">
  <dimension ref="A1:F19"/>
  <sheetViews>
    <sheetView rightToLeft="1" topLeftCell="A11" zoomScale="70" zoomScaleNormal="70" workbookViewId="0">
      <selection activeCell="B15" sqref="B15:C15"/>
    </sheetView>
  </sheetViews>
  <sheetFormatPr defaultColWidth="9" defaultRowHeight="15.75" x14ac:dyDescent="0.25"/>
  <cols>
    <col min="1" max="1" width="23.375" style="11" customWidth="1"/>
    <col min="2" max="2" width="7.875" style="11" customWidth="1"/>
    <col min="3" max="3" width="47" style="11" customWidth="1"/>
    <col min="4" max="4" width="7.875" style="11" customWidth="1"/>
    <col min="5" max="5" width="38.5" style="11" customWidth="1"/>
    <col min="6" max="6" width="9.75" style="11" bestFit="1" customWidth="1"/>
    <col min="7" max="16384" width="9" style="11"/>
  </cols>
  <sheetData>
    <row r="1" spans="1:6" ht="34.15" customHeight="1" x14ac:dyDescent="0.25">
      <c r="A1" s="109" t="s">
        <v>51</v>
      </c>
      <c r="B1" s="109" t="s">
        <v>30</v>
      </c>
      <c r="C1" s="109" t="s">
        <v>23</v>
      </c>
      <c r="D1" s="109" t="s">
        <v>22</v>
      </c>
      <c r="E1" s="118">
        <v>1</v>
      </c>
      <c r="F1" s="119"/>
    </row>
    <row r="2" spans="1:6" ht="53.45" customHeight="1" x14ac:dyDescent="0.25">
      <c r="A2" s="109"/>
      <c r="B2" s="109"/>
      <c r="C2" s="109"/>
      <c r="D2" s="109"/>
      <c r="E2" s="120"/>
      <c r="F2" s="121"/>
    </row>
    <row r="3" spans="1:6" ht="16.5" customHeight="1" thickBot="1" x14ac:dyDescent="0.3">
      <c r="A3" s="109"/>
      <c r="B3" s="109"/>
      <c r="C3" s="109"/>
      <c r="D3" s="109"/>
      <c r="E3" s="48" t="s">
        <v>19</v>
      </c>
      <c r="F3" s="17" t="s">
        <v>4</v>
      </c>
    </row>
    <row r="4" spans="1:6" ht="156" customHeight="1" thickBot="1" x14ac:dyDescent="0.3">
      <c r="A4" s="106" t="s">
        <v>104</v>
      </c>
      <c r="B4" s="190" t="s">
        <v>108</v>
      </c>
      <c r="C4" s="42" t="s">
        <v>105</v>
      </c>
      <c r="D4" s="42">
        <v>9</v>
      </c>
      <c r="E4" s="43"/>
      <c r="F4" s="15">
        <v>0</v>
      </c>
    </row>
    <row r="5" spans="1:6" ht="156" customHeight="1" thickBot="1" x14ac:dyDescent="0.3">
      <c r="A5" s="107"/>
      <c r="B5" s="190" t="s">
        <v>107</v>
      </c>
      <c r="C5" s="42" t="s">
        <v>106</v>
      </c>
      <c r="D5" s="41">
        <v>6</v>
      </c>
      <c r="E5" s="43"/>
      <c r="F5" s="15">
        <v>0</v>
      </c>
    </row>
    <row r="6" spans="1:6" ht="156" customHeight="1" thickBot="1" x14ac:dyDescent="0.3">
      <c r="A6" s="107"/>
      <c r="B6" s="190" t="s">
        <v>109</v>
      </c>
      <c r="C6" s="62" t="s">
        <v>110</v>
      </c>
      <c r="D6" s="41">
        <v>12</v>
      </c>
      <c r="E6" s="43"/>
      <c r="F6" s="15">
        <v>0</v>
      </c>
    </row>
    <row r="7" spans="1:6" ht="156" customHeight="1" thickBot="1" x14ac:dyDescent="0.3">
      <c r="A7" s="107"/>
      <c r="B7" s="190" t="s">
        <v>111</v>
      </c>
      <c r="C7" s="62" t="s">
        <v>112</v>
      </c>
      <c r="D7" s="41">
        <v>4</v>
      </c>
      <c r="E7" s="43"/>
      <c r="F7" s="15">
        <v>0</v>
      </c>
    </row>
    <row r="8" spans="1:6" ht="156" customHeight="1" thickBot="1" x14ac:dyDescent="0.3">
      <c r="A8" s="107"/>
      <c r="B8" s="60" t="s">
        <v>113</v>
      </c>
      <c r="C8" s="62" t="s">
        <v>114</v>
      </c>
      <c r="D8" s="41">
        <v>4</v>
      </c>
      <c r="E8" s="43"/>
      <c r="F8" s="15">
        <v>0</v>
      </c>
    </row>
    <row r="9" spans="1:6" ht="156" customHeight="1" thickBot="1" x14ac:dyDescent="0.3">
      <c r="A9" s="41" t="s">
        <v>115</v>
      </c>
      <c r="B9" s="60" t="s">
        <v>116</v>
      </c>
      <c r="C9" s="62" t="s">
        <v>117</v>
      </c>
      <c r="D9" s="41">
        <v>25</v>
      </c>
      <c r="E9" s="43"/>
      <c r="F9" s="15">
        <v>0</v>
      </c>
    </row>
    <row r="10" spans="1:6" ht="246" customHeight="1" thickBot="1" x14ac:dyDescent="0.3">
      <c r="A10" s="106" t="s">
        <v>124</v>
      </c>
      <c r="B10" s="24" t="s">
        <v>125</v>
      </c>
      <c r="C10" s="62" t="s">
        <v>126</v>
      </c>
      <c r="D10" s="41">
        <v>5</v>
      </c>
      <c r="E10" s="43"/>
      <c r="F10" s="15">
        <v>0</v>
      </c>
    </row>
    <row r="11" spans="1:6" ht="155.25" customHeight="1" thickBot="1" x14ac:dyDescent="0.3">
      <c r="A11" s="107"/>
      <c r="B11" s="24" t="s">
        <v>127</v>
      </c>
      <c r="C11" s="42" t="s">
        <v>128</v>
      </c>
      <c r="D11" s="24">
        <v>5</v>
      </c>
      <c r="E11" s="43"/>
      <c r="F11" s="15">
        <v>0</v>
      </c>
    </row>
    <row r="12" spans="1:6" ht="145.5" customHeight="1" thickBot="1" x14ac:dyDescent="0.3">
      <c r="A12" s="107"/>
      <c r="B12" s="41" t="s">
        <v>129</v>
      </c>
      <c r="C12" s="62" t="s">
        <v>130</v>
      </c>
      <c r="D12" s="41">
        <v>5</v>
      </c>
      <c r="E12" s="43"/>
      <c r="F12" s="15">
        <v>0</v>
      </c>
    </row>
    <row r="13" spans="1:6" ht="138" customHeight="1" thickBot="1" x14ac:dyDescent="0.3">
      <c r="A13" s="108"/>
      <c r="B13" s="24" t="s">
        <v>131</v>
      </c>
      <c r="C13" s="62" t="s">
        <v>132</v>
      </c>
      <c r="D13" s="53">
        <v>5</v>
      </c>
      <c r="E13" s="16"/>
      <c r="F13" s="15">
        <v>0</v>
      </c>
    </row>
    <row r="14" spans="1:6" ht="72.75" customHeight="1" x14ac:dyDescent="0.25">
      <c r="A14" s="46" t="s">
        <v>133</v>
      </c>
      <c r="B14" s="46" t="s">
        <v>134</v>
      </c>
      <c r="C14" s="41" t="s">
        <v>135</v>
      </c>
      <c r="D14" s="41">
        <v>20</v>
      </c>
      <c r="E14" s="47"/>
      <c r="F14" s="15">
        <v>0</v>
      </c>
    </row>
    <row r="15" spans="1:6" ht="21" thickBot="1" x14ac:dyDescent="0.3">
      <c r="B15" s="112"/>
      <c r="C15" s="113"/>
      <c r="D15" s="13">
        <f>SUM(D4:D14)</f>
        <v>100</v>
      </c>
      <c r="E15" s="18">
        <f>SUM(F$4:F$14)</f>
        <v>0</v>
      </c>
      <c r="F15" s="18">
        <f>SUM(G$4:G$14)</f>
        <v>0</v>
      </c>
    </row>
    <row r="16" spans="1:6" x14ac:dyDescent="0.25">
      <c r="B16" s="114" t="s">
        <v>31</v>
      </c>
      <c r="C16" s="115"/>
      <c r="D16" s="22">
        <v>70</v>
      </c>
      <c r="E16" s="110"/>
      <c r="F16" s="228"/>
    </row>
    <row r="17" spans="2:6" x14ac:dyDescent="0.25">
      <c r="B17" s="116"/>
      <c r="C17" s="117"/>
      <c r="D17" s="23"/>
      <c r="E17" s="110"/>
      <c r="F17" s="111"/>
    </row>
    <row r="19" spans="2:6" x14ac:dyDescent="0.25">
      <c r="D19" s="12"/>
    </row>
  </sheetData>
  <mergeCells count="13">
    <mergeCell ref="D1:D3"/>
    <mergeCell ref="B1:B3"/>
    <mergeCell ref="C1:C3"/>
    <mergeCell ref="E1:F1"/>
    <mergeCell ref="E2:F2"/>
    <mergeCell ref="E16:F16"/>
    <mergeCell ref="E17:F17"/>
    <mergeCell ref="B15:C15"/>
    <mergeCell ref="B16:C16"/>
    <mergeCell ref="B17:C17"/>
    <mergeCell ref="A1:A3"/>
    <mergeCell ref="A4:A8"/>
    <mergeCell ref="A10:A13"/>
  </mergeCells>
  <conditionalFormatting sqref="D16:D17 B16:B17">
    <cfRule type="containsText" dxfId="17" priority="9" operator="containsText" text="V">
      <formula>NOT(ISERROR(SEARCH("V",B16)))</formula>
    </cfRule>
    <cfRule type="containsText" dxfId="16" priority="10" operator="containsText" text="X">
      <formula>NOT(ISERROR(SEARCH("X",B16)))</formula>
    </cfRule>
  </conditionalFormatting>
  <conditionalFormatting sqref="E16:F16">
    <cfRule type="containsText" dxfId="15" priority="7" operator="containsText" text="V">
      <formula>NOT(ISERROR(SEARCH("V",E16)))</formula>
    </cfRule>
    <cfRule type="containsText" dxfId="14" priority="8" operator="containsText" text="X">
      <formula>NOT(ISERROR(SEARCH("X",E16)))</formula>
    </cfRule>
  </conditionalFormatting>
  <conditionalFormatting sqref="E17:F17">
    <cfRule type="containsText" dxfId="13" priority="1" operator="containsText" text="V">
      <formula>NOT(ISERROR(SEARCH("V",E17)))</formula>
    </cfRule>
    <cfRule type="containsText" dxfId="12" priority="2" operator="containsText" text="X">
      <formula>NOT(ISERROR(SEARCH("X",E17)))</formula>
    </cfRule>
  </conditionalFormatting>
  <dataValidations count="1">
    <dataValidation operator="notBetween" allowBlank="1" showInputMessage="1" showErrorMessage="1" sqref="E4:E12" xr:uid="{00000000-0002-0000-0100-000000000000}"/>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EBFB-6C9E-4A88-B3E2-5F05DD22263C}">
  <dimension ref="A2:D13"/>
  <sheetViews>
    <sheetView rightToLeft="1" zoomScale="80" zoomScaleNormal="80" workbookViewId="0">
      <selection activeCell="F12" sqref="F12"/>
    </sheetView>
  </sheetViews>
  <sheetFormatPr defaultRowHeight="14.25" x14ac:dyDescent="0.2"/>
  <cols>
    <col min="1" max="1" width="31.125" customWidth="1"/>
    <col min="2" max="2" width="13" customWidth="1"/>
  </cols>
  <sheetData>
    <row r="2" spans="1:4" ht="15" thickBot="1" x14ac:dyDescent="0.25"/>
    <row r="3" spans="1:4" ht="16.5" thickBot="1" x14ac:dyDescent="0.25">
      <c r="A3" s="125"/>
      <c r="B3" s="126"/>
      <c r="C3" s="127">
        <v>1</v>
      </c>
      <c r="D3" s="128"/>
    </row>
    <row r="4" spans="1:4" ht="20.25" x14ac:dyDescent="0.2">
      <c r="A4" s="129" t="s">
        <v>52</v>
      </c>
      <c r="B4" s="130"/>
      <c r="C4" s="131"/>
      <c r="D4" s="132"/>
    </row>
    <row r="5" spans="1:4" ht="15.75" x14ac:dyDescent="0.25">
      <c r="A5" s="133"/>
      <c r="B5" s="133"/>
      <c r="C5" s="123"/>
      <c r="D5" s="124"/>
    </row>
    <row r="6" spans="1:4" ht="16.5" thickBot="1" x14ac:dyDescent="0.3">
      <c r="A6" s="122"/>
      <c r="B6" s="122"/>
      <c r="C6" s="123"/>
      <c r="D6" s="124"/>
    </row>
    <row r="7" spans="1:4" ht="15.75" x14ac:dyDescent="0.2">
      <c r="A7" s="49" t="s">
        <v>118</v>
      </c>
      <c r="B7" s="50" t="s">
        <v>54</v>
      </c>
      <c r="C7" s="51" t="s">
        <v>55</v>
      </c>
      <c r="D7" s="52" t="s">
        <v>56</v>
      </c>
    </row>
    <row r="8" spans="1:4" ht="153.75" customHeight="1" thickBot="1" x14ac:dyDescent="0.25">
      <c r="A8" s="41" t="s">
        <v>119</v>
      </c>
      <c r="B8" s="53">
        <v>6</v>
      </c>
      <c r="C8" s="54"/>
      <c r="D8" s="55"/>
    </row>
    <row r="9" spans="1:4" ht="129" customHeight="1" thickBot="1" x14ac:dyDescent="0.25">
      <c r="A9" s="41" t="s">
        <v>120</v>
      </c>
      <c r="B9" s="14">
        <v>6</v>
      </c>
      <c r="C9" s="54"/>
      <c r="D9" s="55"/>
    </row>
    <row r="10" spans="1:4" ht="90" customHeight="1" thickBot="1" x14ac:dyDescent="0.25">
      <c r="A10" s="41" t="s">
        <v>121</v>
      </c>
      <c r="B10" s="14">
        <v>6</v>
      </c>
      <c r="C10" s="54"/>
      <c r="D10" s="55"/>
    </row>
    <row r="11" spans="1:4" ht="81.75" customHeight="1" thickBot="1" x14ac:dyDescent="0.25">
      <c r="A11" s="41" t="s">
        <v>122</v>
      </c>
      <c r="B11" s="14">
        <v>3</v>
      </c>
      <c r="C11" s="54"/>
      <c r="D11" s="55"/>
    </row>
    <row r="12" spans="1:4" ht="70.5" customHeight="1" x14ac:dyDescent="0.2">
      <c r="A12" s="41" t="s">
        <v>123</v>
      </c>
      <c r="B12" s="14">
        <v>4</v>
      </c>
      <c r="C12" s="54"/>
      <c r="D12" s="55"/>
    </row>
    <row r="13" spans="1:4" ht="16.5" thickBot="1" x14ac:dyDescent="0.3">
      <c r="A13" s="56" t="s">
        <v>57</v>
      </c>
      <c r="B13" s="56">
        <v>25</v>
      </c>
      <c r="C13" s="57">
        <f>IF(SUM(C8:C12)&gt;10,10,SUM(C8:C12))</f>
        <v>0</v>
      </c>
      <c r="D13" s="57"/>
    </row>
  </sheetData>
  <mergeCells count="8">
    <mergeCell ref="A6:B6"/>
    <mergeCell ref="C6:D6"/>
    <mergeCell ref="A3:B3"/>
    <mergeCell ref="C3:D3"/>
    <mergeCell ref="A4:B4"/>
    <mergeCell ref="C4:D4"/>
    <mergeCell ref="A5:B5"/>
    <mergeCell ref="C5:D5"/>
  </mergeCells>
  <dataValidations count="1">
    <dataValidation type="whole" allowBlank="1" showInputMessage="1" showErrorMessage="1" sqref="C8:C12" xr:uid="{B63B9CC5-EB07-4260-873E-B52F23772C18}">
      <formula1>1</formula1>
      <formula2>10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044C3-F1F1-4521-83B6-1DE41FBA1681}">
  <dimension ref="B2:H27"/>
  <sheetViews>
    <sheetView rightToLeft="1" zoomScale="80" zoomScaleNormal="80" workbookViewId="0">
      <selection activeCell="C10" sqref="C10"/>
    </sheetView>
  </sheetViews>
  <sheetFormatPr defaultRowHeight="14.25" x14ac:dyDescent="0.2"/>
  <cols>
    <col min="2" max="2" width="17.875" customWidth="1"/>
    <col min="3" max="3" width="23.375" customWidth="1"/>
  </cols>
  <sheetData>
    <row r="2" spans="2:8" ht="15" thickBot="1" x14ac:dyDescent="0.25"/>
    <row r="3" spans="2:8" ht="16.5" thickBot="1" x14ac:dyDescent="0.25">
      <c r="B3" s="125" t="s">
        <v>136</v>
      </c>
      <c r="C3" s="184"/>
      <c r="D3" s="126"/>
      <c r="E3" s="127">
        <v>1</v>
      </c>
      <c r="F3" s="128"/>
      <c r="G3" s="127">
        <v>2</v>
      </c>
      <c r="H3" s="128"/>
    </row>
    <row r="4" spans="2:8" ht="20.25" x14ac:dyDescent="0.2">
      <c r="B4" s="129" t="s">
        <v>52</v>
      </c>
      <c r="C4" s="185"/>
      <c r="D4" s="130"/>
      <c r="E4" s="131"/>
      <c r="F4" s="132"/>
      <c r="G4" s="131"/>
      <c r="H4" s="132"/>
    </row>
    <row r="5" spans="2:8" ht="15.75" x14ac:dyDescent="0.25">
      <c r="B5" s="133" t="s">
        <v>24</v>
      </c>
      <c r="C5" s="133"/>
      <c r="D5" s="133"/>
      <c r="E5" s="123"/>
      <c r="F5" s="124"/>
      <c r="G5" s="174"/>
      <c r="H5" s="175"/>
    </row>
    <row r="6" spans="2:8" ht="15.75" x14ac:dyDescent="0.25">
      <c r="B6" s="133" t="s">
        <v>65</v>
      </c>
      <c r="C6" s="133"/>
      <c r="D6" s="133"/>
      <c r="E6" s="63"/>
      <c r="F6" s="64"/>
      <c r="G6" s="182"/>
      <c r="H6" s="183"/>
    </row>
    <row r="7" spans="2:8" ht="16.5" thickBot="1" x14ac:dyDescent="0.3">
      <c r="B7" s="122" t="s">
        <v>137</v>
      </c>
      <c r="C7" s="122"/>
      <c r="D7" s="122"/>
      <c r="E7" s="123"/>
      <c r="F7" s="124"/>
      <c r="G7" s="174"/>
      <c r="H7" s="175"/>
    </row>
    <row r="8" spans="2:8" ht="32.25" thickBot="1" x14ac:dyDescent="0.25">
      <c r="C8" s="49" t="s">
        <v>53</v>
      </c>
      <c r="D8" s="50" t="s">
        <v>54</v>
      </c>
      <c r="E8" s="51" t="s">
        <v>55</v>
      </c>
      <c r="F8" s="52" t="s">
        <v>56</v>
      </c>
      <c r="G8" s="51" t="s">
        <v>55</v>
      </c>
      <c r="H8" s="52" t="s">
        <v>56</v>
      </c>
    </row>
    <row r="9" spans="2:8" ht="76.5" customHeight="1" x14ac:dyDescent="0.2">
      <c r="B9" s="173" t="s">
        <v>21</v>
      </c>
      <c r="C9" s="41" t="s">
        <v>141</v>
      </c>
      <c r="D9" s="176">
        <v>0.15</v>
      </c>
      <c r="E9" s="186"/>
      <c r="F9" s="186"/>
      <c r="G9" s="186"/>
      <c r="H9" s="186"/>
    </row>
    <row r="10" spans="2:8" ht="128.25" customHeight="1" x14ac:dyDescent="0.2">
      <c r="B10" s="173"/>
      <c r="C10" s="41" t="s">
        <v>142</v>
      </c>
      <c r="D10" s="177">
        <v>0.05</v>
      </c>
      <c r="E10" s="186"/>
      <c r="F10" s="186"/>
      <c r="G10" s="186"/>
      <c r="H10" s="186"/>
    </row>
    <row r="11" spans="2:8" ht="63" x14ac:dyDescent="0.2">
      <c r="B11" s="173"/>
      <c r="C11" s="41" t="s">
        <v>143</v>
      </c>
      <c r="D11" s="177">
        <v>0.05</v>
      </c>
      <c r="E11" s="186"/>
      <c r="F11" s="186"/>
      <c r="G11" s="186"/>
      <c r="H11" s="186"/>
    </row>
    <row r="12" spans="2:8" ht="39" customHeight="1" x14ac:dyDescent="0.2">
      <c r="B12" s="173" t="s">
        <v>144</v>
      </c>
      <c r="C12" s="41" t="s">
        <v>145</v>
      </c>
      <c r="D12" s="177">
        <v>0.1</v>
      </c>
      <c r="E12" s="186"/>
      <c r="F12" s="186"/>
      <c r="G12" s="186"/>
      <c r="H12" s="186"/>
    </row>
    <row r="13" spans="2:8" ht="63" x14ac:dyDescent="0.2">
      <c r="B13" s="173"/>
      <c r="C13" s="41" t="s">
        <v>146</v>
      </c>
      <c r="D13" s="177">
        <v>0.25</v>
      </c>
      <c r="E13" s="186"/>
      <c r="F13" s="186"/>
      <c r="G13" s="186"/>
      <c r="H13" s="186"/>
    </row>
    <row r="14" spans="2:8" ht="137.25" customHeight="1" x14ac:dyDescent="0.2">
      <c r="B14" s="173"/>
      <c r="C14" s="41" t="s">
        <v>147</v>
      </c>
      <c r="D14" s="177">
        <v>0.15</v>
      </c>
      <c r="E14" s="186"/>
      <c r="F14" s="186"/>
      <c r="G14" s="186"/>
      <c r="H14" s="186"/>
    </row>
    <row r="15" spans="2:8" ht="56.25" customHeight="1" x14ac:dyDescent="0.2">
      <c r="B15" s="173" t="s">
        <v>148</v>
      </c>
      <c r="C15" s="41" t="s">
        <v>149</v>
      </c>
      <c r="D15" s="177">
        <v>0.15</v>
      </c>
      <c r="E15" s="186"/>
      <c r="F15" s="186"/>
      <c r="G15" s="186"/>
      <c r="H15" s="186"/>
    </row>
    <row r="16" spans="2:8" ht="35.25" customHeight="1" x14ac:dyDescent="0.2">
      <c r="B16" s="173"/>
      <c r="C16" s="41" t="s">
        <v>145</v>
      </c>
      <c r="D16" s="177">
        <v>0.05</v>
      </c>
      <c r="E16" s="186"/>
      <c r="F16" s="186"/>
      <c r="G16" s="186"/>
      <c r="H16" s="186"/>
    </row>
    <row r="17" spans="2:8" ht="36" customHeight="1" x14ac:dyDescent="0.2">
      <c r="B17" s="173"/>
      <c r="C17" s="41" t="s">
        <v>150</v>
      </c>
      <c r="D17" s="177">
        <v>0.05</v>
      </c>
      <c r="E17" s="186"/>
      <c r="F17" s="186"/>
      <c r="G17" s="186"/>
      <c r="H17" s="186"/>
    </row>
    <row r="18" spans="2:8" ht="16.5" thickBot="1" x14ac:dyDescent="0.3">
      <c r="B18" s="41"/>
      <c r="C18" s="56" t="s">
        <v>138</v>
      </c>
      <c r="D18" s="178">
        <f>SUM(D9:D17)</f>
        <v>1</v>
      </c>
      <c r="E18" s="179">
        <f>SUMPRODUCT($D$9:$D$11,E$9:E$11)*10</f>
        <v>0</v>
      </c>
      <c r="F18" s="180"/>
      <c r="G18" s="179">
        <f>SUMPRODUCT($D$9:$D$11,G$9:G$11)*10</f>
        <v>0</v>
      </c>
      <c r="H18" s="180"/>
    </row>
    <row r="20" spans="2:8" ht="15.75" x14ac:dyDescent="0.2">
      <c r="B20" s="181" t="s">
        <v>139</v>
      </c>
      <c r="C20" s="181"/>
    </row>
    <row r="21" spans="2:8" ht="15.75" x14ac:dyDescent="0.2">
      <c r="B21" s="181"/>
      <c r="C21" s="181"/>
    </row>
    <row r="22" spans="2:8" ht="15.75" x14ac:dyDescent="0.2">
      <c r="B22" s="181"/>
      <c r="C22" s="181"/>
    </row>
    <row r="23" spans="2:8" ht="15.75" x14ac:dyDescent="0.2">
      <c r="B23" s="181"/>
      <c r="C23" s="181"/>
    </row>
    <row r="24" spans="2:8" thickBot="1" x14ac:dyDescent="0.2">
      <c r="B24" s="181"/>
      <c r="C24" s="181"/>
    </row>
    <row r="25" spans="2:8" ht="15.75" x14ac:dyDescent="0.2">
      <c r="B25" s="181"/>
      <c r="C25" s="181"/>
    </row>
    <row r="26" spans="2:8" ht="15.75" x14ac:dyDescent="0.2">
      <c r="B26" s="181"/>
      <c r="C26" s="181"/>
    </row>
    <row r="27" spans="2:8" ht="15.75" x14ac:dyDescent="0.2">
      <c r="B27" s="181" t="s">
        <v>140</v>
      </c>
      <c r="C27" s="181"/>
    </row>
  </sheetData>
  <mergeCells count="18">
    <mergeCell ref="E18:F18"/>
    <mergeCell ref="G18:H18"/>
    <mergeCell ref="B6:D6"/>
    <mergeCell ref="B9:B11"/>
    <mergeCell ref="B12:B14"/>
    <mergeCell ref="B15:B17"/>
    <mergeCell ref="B5:D5"/>
    <mergeCell ref="E5:F5"/>
    <mergeCell ref="G5:H5"/>
    <mergeCell ref="B7:D7"/>
    <mergeCell ref="E7:F7"/>
    <mergeCell ref="G7:H7"/>
    <mergeCell ref="B3:D3"/>
    <mergeCell ref="E3:F3"/>
    <mergeCell ref="G3:H3"/>
    <mergeCell ref="B4:D4"/>
    <mergeCell ref="E4:F4"/>
    <mergeCell ref="G4:H4"/>
  </mergeCells>
  <dataValidations count="1">
    <dataValidation type="whole" allowBlank="1" showInputMessage="1" showErrorMessage="1" sqref="G9:G17 G26 G22:G24 E9:E17" xr:uid="{02B993F1-C4CF-4435-A6B3-7D1FBF656109}">
      <formula1>1</formula1>
      <formula2>10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A5433-8B4A-4871-81B4-D561DB2724BF}">
  <dimension ref="A1:F13"/>
  <sheetViews>
    <sheetView rightToLeft="1" zoomScale="80" zoomScaleNormal="80" workbookViewId="0">
      <selection activeCell="C5" sqref="C5"/>
    </sheetView>
  </sheetViews>
  <sheetFormatPr defaultRowHeight="14.25" x14ac:dyDescent="0.2"/>
  <cols>
    <col min="1" max="1" width="20.125" customWidth="1"/>
    <col min="3" max="3" width="34.625" customWidth="1"/>
  </cols>
  <sheetData>
    <row r="1" spans="1:6" ht="20.25" x14ac:dyDescent="0.2">
      <c r="A1" s="109" t="s">
        <v>51</v>
      </c>
      <c r="B1" s="109" t="s">
        <v>30</v>
      </c>
      <c r="C1" s="109" t="s">
        <v>23</v>
      </c>
      <c r="D1" s="109" t="s">
        <v>22</v>
      </c>
      <c r="E1" s="118">
        <v>1</v>
      </c>
      <c r="F1" s="119"/>
    </row>
    <row r="2" spans="1:6" ht="20.25" x14ac:dyDescent="0.2">
      <c r="A2" s="109"/>
      <c r="B2" s="109"/>
      <c r="C2" s="109"/>
      <c r="D2" s="109"/>
      <c r="E2" s="120"/>
      <c r="F2" s="121"/>
    </row>
    <row r="3" spans="1:6" ht="16.5" thickBot="1" x14ac:dyDescent="0.25">
      <c r="A3" s="109"/>
      <c r="B3" s="109"/>
      <c r="C3" s="109"/>
      <c r="D3" s="109"/>
      <c r="E3" s="48" t="s">
        <v>19</v>
      </c>
      <c r="F3" s="17" t="s">
        <v>4</v>
      </c>
    </row>
    <row r="4" spans="1:6" ht="146.25" customHeight="1" thickBot="1" x14ac:dyDescent="0.25">
      <c r="A4" s="106" t="s">
        <v>104</v>
      </c>
      <c r="B4" s="59" t="s">
        <v>151</v>
      </c>
      <c r="C4" s="62" t="s">
        <v>152</v>
      </c>
      <c r="D4" s="62">
        <v>5</v>
      </c>
      <c r="E4" s="43"/>
      <c r="F4" s="15">
        <v>0</v>
      </c>
    </row>
    <row r="5" spans="1:6" ht="132" customHeight="1" thickBot="1" x14ac:dyDescent="0.25">
      <c r="A5" s="107"/>
      <c r="B5" s="190" t="s">
        <v>153</v>
      </c>
      <c r="C5" s="62" t="s">
        <v>154</v>
      </c>
      <c r="D5" s="41">
        <v>5</v>
      </c>
      <c r="E5" s="43"/>
      <c r="F5" s="15">
        <v>0</v>
      </c>
    </row>
    <row r="6" spans="1:6" ht="111" thickBot="1" x14ac:dyDescent="0.25">
      <c r="A6" s="107"/>
      <c r="B6" s="60" t="s">
        <v>155</v>
      </c>
      <c r="C6" s="62" t="s">
        <v>156</v>
      </c>
      <c r="D6" s="41">
        <v>5</v>
      </c>
      <c r="E6" s="43"/>
      <c r="F6" s="15">
        <v>0</v>
      </c>
    </row>
    <row r="7" spans="1:6" ht="349.5" customHeight="1" thickBot="1" x14ac:dyDescent="0.25">
      <c r="A7" s="188" t="s">
        <v>115</v>
      </c>
      <c r="B7" s="60" t="s">
        <v>157</v>
      </c>
      <c r="C7" s="62" t="s">
        <v>158</v>
      </c>
      <c r="D7" s="41">
        <v>30</v>
      </c>
      <c r="E7" s="43"/>
      <c r="F7" s="15">
        <v>0</v>
      </c>
    </row>
    <row r="8" spans="1:6" ht="140.25" customHeight="1" thickBot="1" x14ac:dyDescent="0.25">
      <c r="A8" s="106" t="s">
        <v>65</v>
      </c>
      <c r="B8" s="60" t="s">
        <v>159</v>
      </c>
      <c r="C8" s="62" t="s">
        <v>161</v>
      </c>
      <c r="D8" s="41">
        <v>10</v>
      </c>
      <c r="E8" s="43"/>
      <c r="F8" s="15">
        <v>0</v>
      </c>
    </row>
    <row r="9" spans="1:6" ht="132.75" customHeight="1" thickBot="1" x14ac:dyDescent="0.25">
      <c r="A9" s="108"/>
      <c r="B9" s="60" t="s">
        <v>160</v>
      </c>
      <c r="C9" s="62" t="s">
        <v>206</v>
      </c>
      <c r="D9" s="41">
        <v>10</v>
      </c>
      <c r="E9" s="43"/>
      <c r="F9" s="15">
        <v>0</v>
      </c>
    </row>
    <row r="10" spans="1:6" ht="18.75" x14ac:dyDescent="0.2">
      <c r="A10" s="61" t="s">
        <v>133</v>
      </c>
      <c r="B10" s="41" t="s">
        <v>162</v>
      </c>
      <c r="C10" s="62" t="s">
        <v>163</v>
      </c>
      <c r="D10" s="41">
        <v>35</v>
      </c>
      <c r="E10" s="43"/>
      <c r="F10" s="15">
        <v>0</v>
      </c>
    </row>
    <row r="11" spans="1:6" ht="21" thickBot="1" x14ac:dyDescent="0.3">
      <c r="A11" s="11"/>
      <c r="B11" s="112"/>
      <c r="C11" s="113"/>
      <c r="D11" s="13">
        <f>SUM(D4:D10)</f>
        <v>100</v>
      </c>
      <c r="E11" s="18">
        <f>SUM(F$4:F$10)</f>
        <v>0</v>
      </c>
      <c r="F11" s="19"/>
    </row>
    <row r="12" spans="1:6" ht="15.75" x14ac:dyDescent="0.25">
      <c r="A12" s="11"/>
      <c r="B12" s="114" t="s">
        <v>31</v>
      </c>
      <c r="C12" s="115"/>
      <c r="D12" s="22">
        <v>70</v>
      </c>
      <c r="E12" s="110"/>
      <c r="F12" s="111"/>
    </row>
    <row r="13" spans="1:6" ht="15.75" x14ac:dyDescent="0.25">
      <c r="A13" s="11"/>
      <c r="B13" s="116"/>
      <c r="C13" s="117"/>
      <c r="D13" s="23"/>
      <c r="E13" s="110"/>
      <c r="F13" s="111"/>
    </row>
  </sheetData>
  <mergeCells count="13">
    <mergeCell ref="B12:C12"/>
    <mergeCell ref="E12:F12"/>
    <mergeCell ref="B13:C13"/>
    <mergeCell ref="E13:F13"/>
    <mergeCell ref="A4:A6"/>
    <mergeCell ref="A8:A9"/>
    <mergeCell ref="E1:F1"/>
    <mergeCell ref="E2:F2"/>
    <mergeCell ref="B11:C11"/>
    <mergeCell ref="A1:A3"/>
    <mergeCell ref="B1:B3"/>
    <mergeCell ref="C1:C3"/>
    <mergeCell ref="D1:D3"/>
  </mergeCells>
  <conditionalFormatting sqref="D12:D13 B12:B13">
    <cfRule type="containsText" dxfId="11" priority="5" operator="containsText" text="V">
      <formula>NOT(ISERROR(SEARCH("V",B12)))</formula>
    </cfRule>
    <cfRule type="containsText" dxfId="10" priority="6" operator="containsText" text="X">
      <formula>NOT(ISERROR(SEARCH("X",B12)))</formula>
    </cfRule>
  </conditionalFormatting>
  <conditionalFormatting sqref="E12:F12">
    <cfRule type="containsText" dxfId="9" priority="3" operator="containsText" text="V">
      <formula>NOT(ISERROR(SEARCH("V",E12)))</formula>
    </cfRule>
    <cfRule type="containsText" dxfId="8" priority="4" operator="containsText" text="X">
      <formula>NOT(ISERROR(SEARCH("X",E12)))</formula>
    </cfRule>
  </conditionalFormatting>
  <conditionalFormatting sqref="E13:F13">
    <cfRule type="containsText" dxfId="7" priority="1" operator="containsText" text="V">
      <formula>NOT(ISERROR(SEARCH("V",E13)))</formula>
    </cfRule>
    <cfRule type="containsText" dxfId="6" priority="2" operator="containsText" text="X">
      <formula>NOT(ISERROR(SEARCH("X",E13)))</formula>
    </cfRule>
  </conditionalFormatting>
  <dataValidations count="1">
    <dataValidation operator="notBetween" allowBlank="1" showInputMessage="1" showErrorMessage="1" sqref="E4:E10" xr:uid="{47E4FFDC-A887-4A17-8DFB-62EE7879BB6C}"/>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2330B-1291-4C36-9BD9-B10C82A3AD4F}">
  <dimension ref="B2:H26"/>
  <sheetViews>
    <sheetView rightToLeft="1" topLeftCell="A4" zoomScale="80" zoomScaleNormal="80" workbookViewId="0">
      <selection activeCell="C13" sqref="C13"/>
    </sheetView>
  </sheetViews>
  <sheetFormatPr defaultRowHeight="14.25" x14ac:dyDescent="0.2"/>
  <cols>
    <col min="3" max="3" width="24.125" customWidth="1"/>
  </cols>
  <sheetData>
    <row r="2" spans="2:8" ht="15" thickBot="1" x14ac:dyDescent="0.25"/>
    <row r="3" spans="2:8" ht="16.5" thickBot="1" x14ac:dyDescent="0.25">
      <c r="B3" s="125" t="s">
        <v>136</v>
      </c>
      <c r="C3" s="184"/>
      <c r="D3" s="126"/>
      <c r="E3" s="127">
        <v>1</v>
      </c>
      <c r="F3" s="128"/>
      <c r="G3" s="127">
        <v>2</v>
      </c>
      <c r="H3" s="128"/>
    </row>
    <row r="4" spans="2:8" ht="20.25" x14ac:dyDescent="0.2">
      <c r="B4" s="129" t="s">
        <v>52</v>
      </c>
      <c r="C4" s="185"/>
      <c r="D4" s="130"/>
      <c r="E4" s="131"/>
      <c r="F4" s="132"/>
      <c r="G4" s="131"/>
      <c r="H4" s="132"/>
    </row>
    <row r="5" spans="2:8" ht="15.75" x14ac:dyDescent="0.25">
      <c r="B5" s="133" t="s">
        <v>24</v>
      </c>
      <c r="C5" s="133"/>
      <c r="D5" s="133"/>
      <c r="E5" s="123"/>
      <c r="F5" s="124"/>
      <c r="G5" s="174"/>
      <c r="H5" s="175"/>
    </row>
    <row r="6" spans="2:8" ht="15.75" x14ac:dyDescent="0.25">
      <c r="B6" s="133" t="s">
        <v>65</v>
      </c>
      <c r="C6" s="133"/>
      <c r="D6" s="133"/>
      <c r="E6" s="63"/>
      <c r="F6" s="64"/>
      <c r="G6" s="182"/>
      <c r="H6" s="183"/>
    </row>
    <row r="7" spans="2:8" ht="16.5" thickBot="1" x14ac:dyDescent="0.3">
      <c r="B7" s="122" t="s">
        <v>137</v>
      </c>
      <c r="C7" s="122"/>
      <c r="D7" s="122"/>
      <c r="E7" s="123"/>
      <c r="F7" s="124"/>
      <c r="G7" s="174"/>
      <c r="H7" s="175"/>
    </row>
    <row r="8" spans="2:8" ht="48" thickBot="1" x14ac:dyDescent="0.25">
      <c r="C8" s="49" t="s">
        <v>53</v>
      </c>
      <c r="D8" s="50" t="s">
        <v>54</v>
      </c>
      <c r="E8" s="51" t="s">
        <v>55</v>
      </c>
      <c r="F8" s="52" t="s">
        <v>56</v>
      </c>
      <c r="G8" s="51" t="s">
        <v>55</v>
      </c>
      <c r="H8" s="52" t="s">
        <v>56</v>
      </c>
    </row>
    <row r="9" spans="2:8" ht="75" customHeight="1" x14ac:dyDescent="0.2">
      <c r="B9" s="173" t="s">
        <v>21</v>
      </c>
      <c r="C9" s="41" t="s">
        <v>141</v>
      </c>
      <c r="D9" s="176">
        <v>0.35</v>
      </c>
      <c r="E9" s="186"/>
      <c r="F9" s="186"/>
      <c r="G9" s="186"/>
      <c r="H9" s="186"/>
    </row>
    <row r="10" spans="2:8" ht="102.75" customHeight="1" x14ac:dyDescent="0.2">
      <c r="B10" s="173"/>
      <c r="C10" s="41" t="s">
        <v>142</v>
      </c>
      <c r="D10" s="177">
        <v>0.05</v>
      </c>
      <c r="E10" s="186"/>
      <c r="F10" s="186"/>
      <c r="G10" s="186"/>
      <c r="H10" s="186"/>
    </row>
    <row r="11" spans="2:8" ht="63" x14ac:dyDescent="0.2">
      <c r="B11" s="173"/>
      <c r="C11" s="41" t="s">
        <v>143</v>
      </c>
      <c r="D11" s="177">
        <v>0.1</v>
      </c>
      <c r="E11" s="186"/>
      <c r="F11" s="186"/>
      <c r="G11" s="186"/>
      <c r="H11" s="186"/>
    </row>
    <row r="12" spans="2:8" ht="35.25" customHeight="1" x14ac:dyDescent="0.2">
      <c r="B12" s="173" t="s">
        <v>164</v>
      </c>
      <c r="C12" s="41" t="s">
        <v>145</v>
      </c>
      <c r="D12" s="177">
        <v>0.1</v>
      </c>
      <c r="E12" s="186"/>
      <c r="F12" s="186"/>
      <c r="G12" s="186"/>
      <c r="H12" s="186"/>
    </row>
    <row r="13" spans="2:8" ht="47.25" x14ac:dyDescent="0.2">
      <c r="B13" s="173"/>
      <c r="C13" s="41" t="s">
        <v>165</v>
      </c>
      <c r="D13" s="177">
        <v>0.15</v>
      </c>
      <c r="E13" s="186"/>
      <c r="F13" s="186"/>
      <c r="G13" s="186"/>
      <c r="H13" s="186"/>
    </row>
    <row r="14" spans="2:8" ht="63" x14ac:dyDescent="0.2">
      <c r="B14" s="173" t="s">
        <v>148</v>
      </c>
      <c r="C14" s="41" t="s">
        <v>149</v>
      </c>
      <c r="D14" s="177">
        <v>0.15</v>
      </c>
      <c r="E14" s="186"/>
      <c r="F14" s="186"/>
      <c r="G14" s="186"/>
      <c r="H14" s="186"/>
    </row>
    <row r="15" spans="2:8" ht="63" x14ac:dyDescent="0.2">
      <c r="B15" s="173"/>
      <c r="C15" s="41" t="s">
        <v>145</v>
      </c>
      <c r="D15" s="177">
        <v>0.05</v>
      </c>
      <c r="E15" s="186"/>
      <c r="F15" s="186"/>
      <c r="G15" s="186"/>
      <c r="H15" s="186"/>
    </row>
    <row r="16" spans="2:8" ht="63" customHeight="1" x14ac:dyDescent="0.2">
      <c r="B16" s="173"/>
      <c r="C16" s="41" t="s">
        <v>150</v>
      </c>
      <c r="D16" s="177">
        <v>0.05</v>
      </c>
      <c r="E16" s="186"/>
      <c r="F16" s="186"/>
      <c r="G16" s="186"/>
      <c r="H16" s="186"/>
    </row>
    <row r="17" spans="2:8" ht="16.5" thickBot="1" x14ac:dyDescent="0.3">
      <c r="B17" s="41"/>
      <c r="C17" s="56" t="s">
        <v>138</v>
      </c>
      <c r="D17" s="178">
        <f>SUM(D9:D16)</f>
        <v>1</v>
      </c>
      <c r="E17" s="179">
        <f>SUMPRODUCT($D$9:$D$11,E$9:E$11)*10</f>
        <v>0</v>
      </c>
      <c r="F17" s="180"/>
      <c r="G17" s="179">
        <f>SUMPRODUCT($D$9:$D$11,G$9:G$11)*10</f>
        <v>0</v>
      </c>
      <c r="H17" s="180"/>
    </row>
    <row r="19" spans="2:8" ht="15.75" x14ac:dyDescent="0.2">
      <c r="B19" s="181" t="s">
        <v>139</v>
      </c>
      <c r="C19" s="181"/>
    </row>
    <row r="20" spans="2:8" ht="15.75" x14ac:dyDescent="0.2">
      <c r="B20" s="181"/>
      <c r="C20" s="181"/>
    </row>
    <row r="21" spans="2:8" ht="15.75" x14ac:dyDescent="0.2">
      <c r="B21" s="181"/>
      <c r="C21" s="181"/>
    </row>
    <row r="22" spans="2:8" ht="15.75" x14ac:dyDescent="0.2">
      <c r="B22" s="181"/>
      <c r="C22" s="181"/>
    </row>
    <row r="23" spans="2:8" ht="15.75" x14ac:dyDescent="0.2">
      <c r="B23" s="181"/>
      <c r="C23" s="181"/>
    </row>
    <row r="24" spans="2:8" ht="15.75" x14ac:dyDescent="0.2">
      <c r="B24" s="181"/>
      <c r="C24" s="181"/>
    </row>
    <row r="25" spans="2:8" ht="15.75" x14ac:dyDescent="0.2">
      <c r="B25" s="181"/>
      <c r="C25" s="181"/>
    </row>
    <row r="26" spans="2:8" ht="15.75" x14ac:dyDescent="0.2">
      <c r="B26" s="181" t="s">
        <v>140</v>
      </c>
      <c r="C26" s="181"/>
    </row>
  </sheetData>
  <mergeCells count="18">
    <mergeCell ref="B9:B11"/>
    <mergeCell ref="B12:B13"/>
    <mergeCell ref="B14:B16"/>
    <mergeCell ref="E17:F17"/>
    <mergeCell ref="G17:H17"/>
    <mergeCell ref="B5:D5"/>
    <mergeCell ref="E5:F5"/>
    <mergeCell ref="G5:H5"/>
    <mergeCell ref="B6:D6"/>
    <mergeCell ref="B7:D7"/>
    <mergeCell ref="E7:F7"/>
    <mergeCell ref="G7:H7"/>
    <mergeCell ref="B3:D3"/>
    <mergeCell ref="E3:F3"/>
    <mergeCell ref="G3:H3"/>
    <mergeCell ref="B4:D4"/>
    <mergeCell ref="E4:F4"/>
    <mergeCell ref="G4:H4"/>
  </mergeCells>
  <dataValidations count="1">
    <dataValidation type="whole" allowBlank="1" showInputMessage="1" showErrorMessage="1" sqref="G25 G21:G23 E9:E16 G9:G16" xr:uid="{F198523B-4AA3-4E68-B053-1E7692631185}">
      <formula1>1</formula1>
      <formula2>10</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59027-B1DF-4454-B710-CB58C6668F20}">
  <dimension ref="A1:F10"/>
  <sheetViews>
    <sheetView rightToLeft="1" topLeftCell="A6" zoomScale="80" zoomScaleNormal="80" workbookViewId="0">
      <selection activeCell="C7" sqref="C7"/>
    </sheetView>
  </sheetViews>
  <sheetFormatPr defaultRowHeight="14.25" x14ac:dyDescent="0.2"/>
  <cols>
    <col min="1" max="1" width="13.25" customWidth="1"/>
    <col min="3" max="3" width="37.5" customWidth="1"/>
  </cols>
  <sheetData>
    <row r="1" spans="1:6" ht="20.25" x14ac:dyDescent="0.2">
      <c r="A1" s="109" t="s">
        <v>51</v>
      </c>
      <c r="B1" s="109" t="s">
        <v>30</v>
      </c>
      <c r="C1" s="109" t="s">
        <v>23</v>
      </c>
      <c r="D1" s="109" t="s">
        <v>22</v>
      </c>
      <c r="E1" s="118">
        <v>1</v>
      </c>
      <c r="F1" s="119"/>
    </row>
    <row r="2" spans="1:6" ht="20.25" x14ac:dyDescent="0.2">
      <c r="A2" s="109"/>
      <c r="B2" s="109"/>
      <c r="C2" s="109"/>
      <c r="D2" s="109"/>
      <c r="E2" s="120"/>
      <c r="F2" s="121"/>
    </row>
    <row r="3" spans="1:6" ht="16.5" thickBot="1" x14ac:dyDescent="0.25">
      <c r="A3" s="109"/>
      <c r="B3" s="109"/>
      <c r="C3" s="109"/>
      <c r="D3" s="109"/>
      <c r="E3" s="48" t="s">
        <v>19</v>
      </c>
      <c r="F3" s="17" t="s">
        <v>4</v>
      </c>
    </row>
    <row r="4" spans="1:6" ht="149.25" customHeight="1" thickBot="1" x14ac:dyDescent="0.25">
      <c r="A4" s="187" t="s">
        <v>21</v>
      </c>
      <c r="B4" s="59" t="s">
        <v>166</v>
      </c>
      <c r="C4" s="62" t="s">
        <v>167</v>
      </c>
      <c r="D4" s="62">
        <v>6</v>
      </c>
      <c r="E4" s="43"/>
      <c r="F4" s="15">
        <v>0</v>
      </c>
    </row>
    <row r="5" spans="1:6" ht="318" customHeight="1" thickBot="1" x14ac:dyDescent="0.25">
      <c r="A5" s="188" t="s">
        <v>168</v>
      </c>
      <c r="B5" s="190" t="s">
        <v>169</v>
      </c>
      <c r="C5" s="189" t="s">
        <v>207</v>
      </c>
      <c r="D5" s="41">
        <v>39</v>
      </c>
      <c r="E5" s="43"/>
      <c r="F5" s="15">
        <v>0</v>
      </c>
    </row>
    <row r="6" spans="1:6" ht="111" thickBot="1" x14ac:dyDescent="0.25">
      <c r="A6" s="172" t="s">
        <v>170</v>
      </c>
      <c r="B6" s="60" t="s">
        <v>171</v>
      </c>
      <c r="C6" s="62" t="s">
        <v>172</v>
      </c>
      <c r="D6" s="41">
        <v>24</v>
      </c>
      <c r="E6" s="43"/>
      <c r="F6" s="15"/>
    </row>
    <row r="7" spans="1:6" ht="273" customHeight="1" x14ac:dyDescent="0.2">
      <c r="A7" s="41" t="s">
        <v>133</v>
      </c>
      <c r="B7" s="41" t="s">
        <v>173</v>
      </c>
      <c r="C7" s="189" t="s">
        <v>174</v>
      </c>
      <c r="D7" s="41">
        <v>31</v>
      </c>
      <c r="E7" s="43"/>
      <c r="F7" s="15">
        <v>0</v>
      </c>
    </row>
    <row r="8" spans="1:6" ht="21" thickBot="1" x14ac:dyDescent="0.3">
      <c r="A8" s="11"/>
      <c r="B8" s="112"/>
      <c r="C8" s="113"/>
      <c r="D8" s="13">
        <f>SUM(D4:D7)</f>
        <v>100</v>
      </c>
      <c r="E8" s="18">
        <f>SUM(F$4:F$7)</f>
        <v>0</v>
      </c>
      <c r="F8" s="19"/>
    </row>
    <row r="9" spans="1:6" ht="15.75" x14ac:dyDescent="0.25">
      <c r="A9" s="11"/>
      <c r="B9" s="114" t="s">
        <v>31</v>
      </c>
      <c r="C9" s="115"/>
      <c r="D9" s="22">
        <v>70</v>
      </c>
      <c r="E9" s="110"/>
      <c r="F9" s="111"/>
    </row>
    <row r="10" spans="1:6" ht="15.75" x14ac:dyDescent="0.25">
      <c r="A10" s="11"/>
      <c r="B10" s="116"/>
      <c r="C10" s="117"/>
      <c r="D10" s="23"/>
      <c r="E10" s="110"/>
      <c r="F10" s="111"/>
    </row>
  </sheetData>
  <mergeCells count="11">
    <mergeCell ref="B8:C8"/>
    <mergeCell ref="B9:C9"/>
    <mergeCell ref="E9:F9"/>
    <mergeCell ref="B10:C10"/>
    <mergeCell ref="E10:F10"/>
    <mergeCell ref="A1:A3"/>
    <mergeCell ref="B1:B3"/>
    <mergeCell ref="C1:C3"/>
    <mergeCell ref="D1:D3"/>
    <mergeCell ref="E1:F1"/>
    <mergeCell ref="E2:F2"/>
  </mergeCells>
  <conditionalFormatting sqref="D9:D10 B9:B10">
    <cfRule type="containsText" dxfId="5" priority="5" operator="containsText" text="V">
      <formula>NOT(ISERROR(SEARCH("V",B9)))</formula>
    </cfRule>
    <cfRule type="containsText" dxfId="4" priority="6" operator="containsText" text="X">
      <formula>NOT(ISERROR(SEARCH("X",B9)))</formula>
    </cfRule>
  </conditionalFormatting>
  <conditionalFormatting sqref="E9:F9">
    <cfRule type="containsText" dxfId="3" priority="3" operator="containsText" text="V">
      <formula>NOT(ISERROR(SEARCH("V",E9)))</formula>
    </cfRule>
    <cfRule type="containsText" dxfId="2" priority="4" operator="containsText" text="X">
      <formula>NOT(ISERROR(SEARCH("X",E9)))</formula>
    </cfRule>
  </conditionalFormatting>
  <conditionalFormatting sqref="E10:F10">
    <cfRule type="containsText" dxfId="1" priority="1" operator="containsText" text="V">
      <formula>NOT(ISERROR(SEARCH("V",E10)))</formula>
    </cfRule>
    <cfRule type="containsText" dxfId="0" priority="2" operator="containsText" text="X">
      <formula>NOT(ISERROR(SEARCH("X",E10)))</formula>
    </cfRule>
  </conditionalFormatting>
  <dataValidations count="1">
    <dataValidation operator="notBetween" allowBlank="1" showInputMessage="1" showErrorMessage="1" sqref="E4:E7" xr:uid="{A7D27BD1-5FBE-4B45-9DAC-D695352AEDA0}"/>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D649D-5D28-4162-9634-50897B5042B4}">
  <dimension ref="A1:F27"/>
  <sheetViews>
    <sheetView rightToLeft="1" topLeftCell="A16" zoomScale="80" zoomScaleNormal="80" workbookViewId="0">
      <selection activeCell="G32" sqref="G32"/>
    </sheetView>
  </sheetViews>
  <sheetFormatPr defaultRowHeight="14.25" x14ac:dyDescent="0.2"/>
  <cols>
    <col min="3" max="3" width="17.5" customWidth="1"/>
    <col min="4" max="4" width="12.125" customWidth="1"/>
    <col min="6" max="6" width="9.75" customWidth="1"/>
  </cols>
  <sheetData>
    <row r="1" spans="1:6" ht="15" thickBot="1" x14ac:dyDescent="0.25"/>
    <row r="2" spans="1:6" ht="20.25" x14ac:dyDescent="0.2">
      <c r="A2" s="191" t="s">
        <v>175</v>
      </c>
      <c r="B2" s="192"/>
      <c r="C2" s="192"/>
      <c r="D2" s="193"/>
      <c r="E2" s="194"/>
    </row>
    <row r="3" spans="1:6" ht="101.25" x14ac:dyDescent="0.2">
      <c r="A3" s="195" t="s">
        <v>176</v>
      </c>
      <c r="B3" s="196" t="s">
        <v>177</v>
      </c>
      <c r="C3" s="197" t="s">
        <v>178</v>
      </c>
      <c r="D3" s="198" t="s">
        <v>193</v>
      </c>
      <c r="E3" s="199" t="s">
        <v>179</v>
      </c>
      <c r="F3" s="199" t="s">
        <v>194</v>
      </c>
    </row>
    <row r="4" spans="1:6" ht="20.25" x14ac:dyDescent="0.2">
      <c r="A4" s="195"/>
      <c r="B4" s="196"/>
      <c r="C4" s="197" t="s">
        <v>182</v>
      </c>
      <c r="D4" s="197">
        <v>6</v>
      </c>
      <c r="E4" s="200">
        <v>0</v>
      </c>
      <c r="F4" s="200">
        <v>0</v>
      </c>
    </row>
    <row r="5" spans="1:6" ht="81" customHeight="1" x14ac:dyDescent="0.2">
      <c r="A5" s="195"/>
      <c r="B5" s="196"/>
      <c r="C5" s="197" t="s">
        <v>183</v>
      </c>
      <c r="D5" s="197">
        <v>2</v>
      </c>
      <c r="E5" s="200">
        <v>0</v>
      </c>
      <c r="F5" s="200">
        <v>0</v>
      </c>
    </row>
    <row r="6" spans="1:6" ht="81" x14ac:dyDescent="0.2">
      <c r="A6" s="195"/>
      <c r="B6" s="196"/>
      <c r="C6" s="197" t="s">
        <v>184</v>
      </c>
      <c r="D6" s="197">
        <v>1</v>
      </c>
      <c r="E6" s="200">
        <v>0</v>
      </c>
      <c r="F6" s="200">
        <v>0</v>
      </c>
    </row>
    <row r="7" spans="1:6" ht="60.75" x14ac:dyDescent="0.2">
      <c r="A7" s="195"/>
      <c r="B7" s="196"/>
      <c r="C7" s="197" t="s">
        <v>185</v>
      </c>
      <c r="D7" s="197">
        <v>23</v>
      </c>
      <c r="E7" s="200">
        <v>0</v>
      </c>
      <c r="F7" s="200">
        <v>0</v>
      </c>
    </row>
    <row r="8" spans="1:6" ht="81" x14ac:dyDescent="0.2">
      <c r="A8" s="195"/>
      <c r="B8" s="196"/>
      <c r="C8" s="197" t="s">
        <v>186</v>
      </c>
      <c r="D8" s="197">
        <v>1</v>
      </c>
      <c r="E8" s="200">
        <v>0</v>
      </c>
      <c r="F8" s="200">
        <v>0</v>
      </c>
    </row>
    <row r="9" spans="1:6" ht="60.75" x14ac:dyDescent="0.2">
      <c r="A9" s="195"/>
      <c r="B9" s="196"/>
      <c r="C9" s="197" t="s">
        <v>187</v>
      </c>
      <c r="D9" s="197">
        <v>13</v>
      </c>
      <c r="E9" s="200">
        <v>0</v>
      </c>
      <c r="F9" s="200">
        <v>0</v>
      </c>
    </row>
    <row r="10" spans="1:6" ht="60.75" x14ac:dyDescent="0.2">
      <c r="A10" s="195"/>
      <c r="B10" s="196"/>
      <c r="C10" s="197" t="s">
        <v>188</v>
      </c>
      <c r="D10" s="197">
        <v>1</v>
      </c>
      <c r="E10" s="200">
        <v>0</v>
      </c>
      <c r="F10" s="200">
        <v>0</v>
      </c>
    </row>
    <row r="11" spans="1:6" ht="40.5" x14ac:dyDescent="0.2">
      <c r="A11" s="195"/>
      <c r="B11" s="196"/>
      <c r="C11" s="197" t="s">
        <v>189</v>
      </c>
      <c r="D11" s="197">
        <v>13</v>
      </c>
      <c r="E11" s="200">
        <v>0</v>
      </c>
      <c r="F11" s="200">
        <v>0</v>
      </c>
    </row>
    <row r="12" spans="1:6" ht="60.75" x14ac:dyDescent="0.2">
      <c r="A12" s="195"/>
      <c r="B12" s="196"/>
      <c r="C12" s="197" t="s">
        <v>190</v>
      </c>
      <c r="D12" s="197">
        <v>1</v>
      </c>
      <c r="E12" s="200">
        <v>0</v>
      </c>
      <c r="F12" s="200">
        <v>0</v>
      </c>
    </row>
    <row r="13" spans="1:6" ht="60.75" x14ac:dyDescent="0.2">
      <c r="A13" s="195"/>
      <c r="B13" s="196"/>
      <c r="C13" s="197" t="s">
        <v>191</v>
      </c>
      <c r="D13" s="197">
        <v>1</v>
      </c>
      <c r="E13" s="200">
        <v>0</v>
      </c>
      <c r="F13" s="200">
        <v>0</v>
      </c>
    </row>
    <row r="14" spans="1:6" ht="81" x14ac:dyDescent="0.2">
      <c r="A14" s="195"/>
      <c r="B14" s="196"/>
      <c r="C14" s="197" t="s">
        <v>192</v>
      </c>
      <c r="D14" s="197">
        <v>1</v>
      </c>
      <c r="E14" s="200">
        <v>0</v>
      </c>
      <c r="F14" s="200">
        <v>0</v>
      </c>
    </row>
    <row r="15" spans="1:6" ht="20.25" x14ac:dyDescent="0.3">
      <c r="A15" s="201"/>
      <c r="B15" s="201"/>
      <c r="C15" s="201"/>
      <c r="D15" s="202"/>
      <c r="E15" s="202"/>
    </row>
    <row r="16" spans="1:6" ht="21" thickBot="1" x14ac:dyDescent="0.35">
      <c r="A16" s="203">
        <v>1.17</v>
      </c>
      <c r="B16" s="203"/>
      <c r="C16" s="201"/>
      <c r="D16" s="201"/>
      <c r="E16" s="202"/>
    </row>
    <row r="17" spans="1:6" ht="20.25" x14ac:dyDescent="0.3">
      <c r="A17" s="191" t="s">
        <v>180</v>
      </c>
      <c r="B17" s="192"/>
      <c r="C17" s="192"/>
      <c r="D17" s="193"/>
      <c r="E17" s="201"/>
    </row>
    <row r="18" spans="1:6" ht="81" x14ac:dyDescent="0.2">
      <c r="A18" s="195" t="s">
        <v>176</v>
      </c>
      <c r="B18" s="196" t="s">
        <v>177</v>
      </c>
      <c r="C18" s="197" t="s">
        <v>178</v>
      </c>
      <c r="D18" s="198" t="s">
        <v>193</v>
      </c>
      <c r="E18" s="199" t="s">
        <v>179</v>
      </c>
      <c r="F18" s="199" t="s">
        <v>194</v>
      </c>
    </row>
    <row r="19" spans="1:6" ht="60.75" x14ac:dyDescent="0.2">
      <c r="A19" s="195"/>
      <c r="B19" s="196"/>
      <c r="C19" s="197" t="s">
        <v>195</v>
      </c>
      <c r="D19" s="197">
        <v>1</v>
      </c>
      <c r="E19" s="200">
        <v>0</v>
      </c>
      <c r="F19" s="200">
        <v>0</v>
      </c>
    </row>
    <row r="20" spans="1:6" ht="40.5" x14ac:dyDescent="0.2">
      <c r="A20" s="195"/>
      <c r="B20" s="196"/>
      <c r="C20" s="197" t="s">
        <v>196</v>
      </c>
      <c r="D20" s="197">
        <v>1</v>
      </c>
      <c r="E20" s="200">
        <v>0</v>
      </c>
      <c r="F20" s="200">
        <v>0</v>
      </c>
    </row>
    <row r="21" spans="1:6" ht="20.25" x14ac:dyDescent="0.2">
      <c r="A21" s="195"/>
      <c r="B21" s="196"/>
      <c r="C21" s="197" t="s">
        <v>197</v>
      </c>
      <c r="D21" s="197">
        <v>10</v>
      </c>
      <c r="E21" s="200">
        <v>0</v>
      </c>
      <c r="F21" s="200">
        <v>0</v>
      </c>
    </row>
    <row r="22" spans="1:6" ht="20.25" x14ac:dyDescent="0.3">
      <c r="A22" s="201"/>
      <c r="B22" s="201"/>
      <c r="C22" s="201"/>
      <c r="D22" s="201"/>
      <c r="E22" s="202"/>
    </row>
    <row r="23" spans="1:6" ht="21" thickBot="1" x14ac:dyDescent="0.35">
      <c r="A23" s="201"/>
      <c r="B23" s="201"/>
      <c r="C23" s="201"/>
      <c r="D23" s="201"/>
      <c r="E23" s="202"/>
    </row>
    <row r="24" spans="1:6" ht="20.25" x14ac:dyDescent="0.3">
      <c r="A24" s="191" t="s">
        <v>181</v>
      </c>
      <c r="B24" s="192"/>
      <c r="C24" s="192"/>
      <c r="D24" s="193"/>
      <c r="E24" s="201"/>
    </row>
    <row r="25" spans="1:6" ht="81" x14ac:dyDescent="0.2">
      <c r="A25" s="195" t="s">
        <v>176</v>
      </c>
      <c r="B25" s="196" t="s">
        <v>177</v>
      </c>
      <c r="C25" s="197" t="s">
        <v>178</v>
      </c>
      <c r="D25" s="198" t="s">
        <v>193</v>
      </c>
      <c r="E25" s="199" t="s">
        <v>179</v>
      </c>
      <c r="F25" s="199" t="s">
        <v>194</v>
      </c>
    </row>
    <row r="26" spans="1:6" ht="60.75" x14ac:dyDescent="0.2">
      <c r="A26" s="195"/>
      <c r="B26" s="196"/>
      <c r="C26" s="197" t="s">
        <v>198</v>
      </c>
      <c r="D26" s="197">
        <v>12</v>
      </c>
      <c r="E26" s="200">
        <v>0</v>
      </c>
      <c r="F26" s="200">
        <v>0</v>
      </c>
    </row>
    <row r="27" spans="1:6" ht="101.25" x14ac:dyDescent="0.2">
      <c r="A27" s="195"/>
      <c r="B27" s="196"/>
      <c r="C27" s="197" t="s">
        <v>199</v>
      </c>
      <c r="D27" s="197">
        <v>3</v>
      </c>
      <c r="E27" s="200">
        <v>0</v>
      </c>
      <c r="F27" s="200">
        <v>0</v>
      </c>
    </row>
  </sheetData>
  <mergeCells count="3">
    <mergeCell ref="A2:D2"/>
    <mergeCell ref="A17:D17"/>
    <mergeCell ref="A24:D2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55374-8CCF-4B8F-ACB9-C0066625DFE9}">
  <dimension ref="A6:E34"/>
  <sheetViews>
    <sheetView rightToLeft="1" workbookViewId="0">
      <selection activeCell="G17" sqref="G17"/>
    </sheetView>
  </sheetViews>
  <sheetFormatPr defaultRowHeight="14.25" x14ac:dyDescent="0.2"/>
  <cols>
    <col min="2" max="2" width="11.125" bestFit="1" customWidth="1"/>
    <col min="3" max="3" width="12.25" customWidth="1"/>
    <col min="4" max="4" width="10.25" customWidth="1"/>
  </cols>
  <sheetData>
    <row r="6" spans="1:5" ht="15" thickBot="1" x14ac:dyDescent="0.25"/>
    <row r="7" spans="1:5" ht="15.75" x14ac:dyDescent="0.25">
      <c r="A7" s="204" t="s">
        <v>201</v>
      </c>
      <c r="B7" s="205"/>
      <c r="C7" s="205"/>
      <c r="D7" s="205"/>
      <c r="E7" s="206"/>
    </row>
    <row r="8" spans="1:5" ht="15.75" x14ac:dyDescent="0.25">
      <c r="A8" s="207" t="s">
        <v>177</v>
      </c>
      <c r="B8" s="208"/>
      <c r="C8" s="209"/>
      <c r="D8" s="209"/>
      <c r="E8" s="209"/>
    </row>
    <row r="9" spans="1:5" ht="15.75" x14ac:dyDescent="0.25">
      <c r="A9" s="207" t="s">
        <v>176</v>
      </c>
      <c r="B9" s="208"/>
      <c r="C9" s="209"/>
      <c r="D9" s="209"/>
      <c r="E9" s="209"/>
    </row>
    <row r="10" spans="1:5" ht="15.75" x14ac:dyDescent="0.25">
      <c r="A10" s="210" t="s">
        <v>3</v>
      </c>
      <c r="B10" s="211" t="s">
        <v>7</v>
      </c>
      <c r="C10" s="212"/>
      <c r="D10" s="212"/>
      <c r="E10" s="212"/>
    </row>
    <row r="11" spans="1:5" ht="15.75" x14ac:dyDescent="0.2">
      <c r="A11" s="213">
        <v>0.6</v>
      </c>
      <c r="B11" s="214" t="s">
        <v>5</v>
      </c>
      <c r="C11" s="215"/>
      <c r="D11" s="215"/>
      <c r="E11" s="215"/>
    </row>
    <row r="12" spans="1:5" ht="15.75" x14ac:dyDescent="0.2">
      <c r="A12" s="213">
        <v>0.4</v>
      </c>
      <c r="B12" s="214" t="s">
        <v>200</v>
      </c>
      <c r="C12" s="215"/>
      <c r="D12" s="215"/>
      <c r="E12" s="215"/>
    </row>
    <row r="13" spans="1:5" ht="15.75" x14ac:dyDescent="0.2">
      <c r="A13" s="216">
        <f>SUM(A11:A12)</f>
        <v>1</v>
      </c>
      <c r="B13" s="217" t="s">
        <v>6</v>
      </c>
      <c r="C13" s="218">
        <f>(C11*0.7)+(C12*0.3)</f>
        <v>0</v>
      </c>
      <c r="D13" s="218">
        <f>(D11*0.7)+(D12*0.3)</f>
        <v>0</v>
      </c>
      <c r="E13" s="218">
        <f>(E11*0.7)+(E12*0.3)</f>
        <v>0</v>
      </c>
    </row>
    <row r="14" spans="1:5" ht="15.75" x14ac:dyDescent="0.2">
      <c r="A14" s="219" t="s">
        <v>202</v>
      </c>
      <c r="B14" s="220"/>
      <c r="C14" s="221">
        <f>RANK(C13,$D$13:$F$13,0)</f>
        <v>1</v>
      </c>
      <c r="D14" s="222">
        <f>RANK(D13,$D$13:$F$13,0)</f>
        <v>1</v>
      </c>
      <c r="E14" s="222">
        <f>RANK(E13,$D$13:$F$13,0)</f>
        <v>1</v>
      </c>
    </row>
    <row r="15" spans="1:5" ht="15.75" x14ac:dyDescent="0.2">
      <c r="A15" s="223"/>
      <c r="B15" s="223"/>
      <c r="C15" s="223"/>
      <c r="D15" s="223"/>
      <c r="E15" s="223"/>
    </row>
    <row r="16" spans="1:5" ht="15.75" x14ac:dyDescent="0.25">
      <c r="A16" s="166"/>
      <c r="B16" s="166"/>
      <c r="C16" s="166"/>
      <c r="D16" s="166"/>
      <c r="E16" s="166"/>
    </row>
    <row r="17" spans="1:5" ht="15.75" x14ac:dyDescent="0.25">
      <c r="A17" s="224" t="s">
        <v>203</v>
      </c>
      <c r="B17" s="225"/>
      <c r="C17" s="225"/>
      <c r="D17" s="225"/>
      <c r="E17" s="226"/>
    </row>
    <row r="18" spans="1:5" ht="15.75" x14ac:dyDescent="0.25">
      <c r="A18" s="207" t="s">
        <v>177</v>
      </c>
      <c r="B18" s="208"/>
      <c r="C18" s="209"/>
      <c r="D18" s="209"/>
      <c r="E18" s="209"/>
    </row>
    <row r="19" spans="1:5" ht="15.75" x14ac:dyDescent="0.25">
      <c r="A19" s="207" t="s">
        <v>176</v>
      </c>
      <c r="B19" s="208"/>
      <c r="C19" s="209"/>
      <c r="D19" s="227"/>
      <c r="E19" s="209"/>
    </row>
    <row r="20" spans="1:5" ht="15.75" x14ac:dyDescent="0.25">
      <c r="A20" s="210" t="s">
        <v>3</v>
      </c>
      <c r="B20" s="211" t="s">
        <v>7</v>
      </c>
      <c r="C20" s="212"/>
      <c r="D20" s="212"/>
      <c r="E20" s="212"/>
    </row>
    <row r="21" spans="1:5" ht="15.75" x14ac:dyDescent="0.2">
      <c r="A21" s="213">
        <v>0.6</v>
      </c>
      <c r="B21" s="214" t="s">
        <v>5</v>
      </c>
      <c r="C21" s="215"/>
      <c r="D21" s="215"/>
      <c r="E21" s="215"/>
    </row>
    <row r="22" spans="1:5" ht="15.75" x14ac:dyDescent="0.2">
      <c r="A22" s="213">
        <v>0.4</v>
      </c>
      <c r="B22" s="214" t="s">
        <v>200</v>
      </c>
      <c r="C22" s="215"/>
      <c r="D22" s="215"/>
      <c r="E22" s="215"/>
    </row>
    <row r="23" spans="1:5" ht="15.75" x14ac:dyDescent="0.2">
      <c r="A23" s="216">
        <f>SUM(A21:A22)</f>
        <v>1</v>
      </c>
      <c r="B23" s="217" t="s">
        <v>6</v>
      </c>
      <c r="C23" s="218">
        <f>(C21*0.7)+(C22*0.3)</f>
        <v>0</v>
      </c>
      <c r="D23" s="218">
        <f>(D21*0.7)+(D22*0.3)</f>
        <v>0</v>
      </c>
      <c r="E23" s="218">
        <f>(E21*0.7)+(E22*0.3)</f>
        <v>0</v>
      </c>
    </row>
    <row r="24" spans="1:5" ht="15.75" x14ac:dyDescent="0.2">
      <c r="A24" s="219" t="s">
        <v>202</v>
      </c>
      <c r="B24" s="220"/>
      <c r="C24" s="221">
        <f>RANK(C23,$D$13:$F$13,0)</f>
        <v>1</v>
      </c>
      <c r="D24" s="222">
        <f>RANK(D23,$D$13:$F$13,0)</f>
        <v>1</v>
      </c>
      <c r="E24" s="222">
        <f>RANK(E23,$D$13:$F$13,0)</f>
        <v>1</v>
      </c>
    </row>
    <row r="25" spans="1:5" ht="15.75" x14ac:dyDescent="0.2">
      <c r="A25" s="223"/>
      <c r="B25" s="223"/>
      <c r="C25" s="223"/>
      <c r="D25" s="223"/>
      <c r="E25" s="223"/>
    </row>
    <row r="26" spans="1:5" ht="16.5" thickBot="1" x14ac:dyDescent="0.25">
      <c r="A26" s="223"/>
      <c r="B26" s="223"/>
      <c r="C26" s="223"/>
      <c r="D26" s="223"/>
      <c r="E26" s="223"/>
    </row>
    <row r="27" spans="1:5" ht="15.75" x14ac:dyDescent="0.25">
      <c r="A27" s="204" t="s">
        <v>204</v>
      </c>
      <c r="B27" s="205"/>
      <c r="C27" s="205"/>
      <c r="D27" s="205"/>
      <c r="E27" s="206"/>
    </row>
    <row r="28" spans="1:5" ht="15.75" x14ac:dyDescent="0.25">
      <c r="A28" s="207" t="s">
        <v>177</v>
      </c>
      <c r="B28" s="208"/>
      <c r="C28" s="209"/>
      <c r="D28" s="209"/>
      <c r="E28" s="209"/>
    </row>
    <row r="29" spans="1:5" ht="15.75" x14ac:dyDescent="0.25">
      <c r="A29" s="207" t="s">
        <v>176</v>
      </c>
      <c r="B29" s="208"/>
      <c r="C29" s="209"/>
      <c r="D29" s="209"/>
      <c r="E29" s="209"/>
    </row>
    <row r="30" spans="1:5" ht="15.75" x14ac:dyDescent="0.25">
      <c r="A30" s="210" t="s">
        <v>3</v>
      </c>
      <c r="B30" s="211" t="s">
        <v>7</v>
      </c>
      <c r="C30" s="212"/>
      <c r="D30" s="212"/>
      <c r="E30" s="212"/>
    </row>
    <row r="31" spans="1:5" ht="15.75" x14ac:dyDescent="0.2">
      <c r="A31" s="213">
        <v>0.6</v>
      </c>
      <c r="B31" s="214" t="s">
        <v>5</v>
      </c>
      <c r="C31" s="215"/>
      <c r="D31" s="215"/>
      <c r="E31" s="215"/>
    </row>
    <row r="32" spans="1:5" ht="15.75" x14ac:dyDescent="0.2">
      <c r="A32" s="213">
        <v>0.4</v>
      </c>
      <c r="B32" s="214" t="s">
        <v>200</v>
      </c>
      <c r="C32" s="215"/>
      <c r="D32" s="215"/>
      <c r="E32" s="215"/>
    </row>
    <row r="33" spans="1:5" ht="15.75" x14ac:dyDescent="0.2">
      <c r="A33" s="216">
        <f>SUM(A31:A32)</f>
        <v>1</v>
      </c>
      <c r="B33" s="217" t="s">
        <v>6</v>
      </c>
      <c r="C33" s="218">
        <f>(C31*0.7)+(C32*0.3)</f>
        <v>0</v>
      </c>
      <c r="D33" s="218">
        <f>(D31*0.7)+(D32*0.3)</f>
        <v>0</v>
      </c>
      <c r="E33" s="218">
        <f>(E31*0.7)+(E32*0.3)</f>
        <v>0</v>
      </c>
    </row>
    <row r="34" spans="1:5" ht="15.75" x14ac:dyDescent="0.2">
      <c r="A34" s="219" t="s">
        <v>202</v>
      </c>
      <c r="B34" s="220"/>
      <c r="C34" s="221">
        <f>RANK(C33,$D$13:$F$13,0)</f>
        <v>1</v>
      </c>
      <c r="D34" s="222">
        <f>RANK(D33,$D$13:$F$13,0)</f>
        <v>1</v>
      </c>
      <c r="E34" s="222">
        <f>RANK(E33,$D$13:$F$13,0)</f>
        <v>1</v>
      </c>
    </row>
  </sheetData>
  <mergeCells count="12">
    <mergeCell ref="A34:B34"/>
    <mergeCell ref="A7:E7"/>
    <mergeCell ref="A8:B8"/>
    <mergeCell ref="A9:B9"/>
    <mergeCell ref="A14:B14"/>
    <mergeCell ref="A17:E17"/>
    <mergeCell ref="A18:B18"/>
    <mergeCell ref="A19:B19"/>
    <mergeCell ref="A24:B24"/>
    <mergeCell ref="A27:E27"/>
    <mergeCell ref="A28:B28"/>
    <mergeCell ref="A29:B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9</vt:i4>
      </vt:variant>
      <vt:variant>
        <vt:lpstr>טווחים בעלי שם</vt:lpstr>
      </vt:variant>
      <vt:variant>
        <vt:i4>15</vt:i4>
      </vt:variant>
    </vt:vector>
  </HeadingPairs>
  <TitlesOfParts>
    <vt:vector size="24" baseType="lpstr">
      <vt:lpstr>תנאי-סף</vt:lpstr>
      <vt:lpstr>ציון איכות - סל א</vt:lpstr>
      <vt:lpstr>תכנית עבודה מוצעת - סל א</vt:lpstr>
      <vt:lpstr>ראיון - סל א</vt:lpstr>
      <vt:lpstr>ציון איכות - סל ב</vt:lpstr>
      <vt:lpstr>ראיון - סל ב</vt:lpstr>
      <vt:lpstr>ציון איכות - סל ג</vt:lpstr>
      <vt:lpstr>הצעת מחיר</vt:lpstr>
      <vt:lpstr>סיכום</vt:lpstr>
      <vt:lpstr>'תנאי-סף'!_Hlk108438718</vt:lpstr>
      <vt:lpstr>'תנאי-סף'!_Hlk112098188</vt:lpstr>
      <vt:lpstr>'תנאי-סף'!_Ref173487267</vt:lpstr>
      <vt:lpstr>'תנאי-סף'!_Ref263083897</vt:lpstr>
      <vt:lpstr>'תנאי-סף'!_Ref304980088</vt:lpstr>
      <vt:lpstr>'תנאי-סף'!_Ref312343192</vt:lpstr>
      <vt:lpstr>'תנאי-סף'!_Ref315969559</vt:lpstr>
      <vt:lpstr>'תנאי-סף'!_Ref370930661</vt:lpstr>
      <vt:lpstr>'תנאי-סף'!_Ref373241086</vt:lpstr>
      <vt:lpstr>'תנאי-סף'!_Ref489971593</vt:lpstr>
      <vt:lpstr>'תנאי-סף'!_Ref86658980</vt:lpstr>
      <vt:lpstr>'תנאי-סף'!_Ref88145835</vt:lpstr>
      <vt:lpstr>'ציון איכות - סל א'!אמות_מידה_איש_צוות_ראשון_1_פירוט_ושנים</vt:lpstr>
      <vt:lpstr>'תנאי-סף'!תנאי_סף_אישור_ניהול_תקין</vt:lpstr>
      <vt:lpstr>'תנאי-סף'!תנאי_סף_ב_מציע_2_שנים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gankovski</dc:creator>
  <cp:lastModifiedBy>Elihay Berko</cp:lastModifiedBy>
  <dcterms:created xsi:type="dcterms:W3CDTF">2022-03-01T08:16:12Z</dcterms:created>
  <dcterms:modified xsi:type="dcterms:W3CDTF">2022-09-13T16:16:47Z</dcterms:modified>
</cp:coreProperties>
</file>